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3040" windowHeight="9072" tabRatio="816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ilha1" sheetId="10" r:id="rId7"/>
    <sheet name="Plan1" sheetId="11" r:id="rId8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62913"/>
</workbook>
</file>

<file path=xl/calcChain.xml><?xml version="1.0" encoding="utf-8"?>
<calcChain xmlns="http://schemas.openxmlformats.org/spreadsheetml/2006/main">
  <c r="K22" i="3" l="1"/>
  <c r="K23" i="3"/>
  <c r="K24" i="3"/>
  <c r="K25" i="3"/>
  <c r="K26" i="3"/>
  <c r="K27" i="3"/>
  <c r="K28" i="3"/>
  <c r="K29" i="3"/>
  <c r="K30" i="3"/>
  <c r="K31" i="3"/>
  <c r="K17" i="3"/>
  <c r="K18" i="3"/>
  <c r="K19" i="3"/>
  <c r="K20" i="3"/>
  <c r="K21" i="3"/>
  <c r="K14" i="3"/>
  <c r="K15" i="3"/>
  <c r="K16" i="3"/>
  <c r="O34" i="3" l="1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A14" i="6" l="1"/>
  <c r="B14" i="6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B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H53" i="6" s="1"/>
  <c r="F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H57" i="6" s="1"/>
  <c r="F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B31" i="6" l="1"/>
  <c r="B35" i="6"/>
  <c r="B40" i="6"/>
  <c r="B42" i="6"/>
  <c r="B46" i="6"/>
  <c r="B50" i="6"/>
  <c r="B60" i="6"/>
  <c r="B68" i="6"/>
  <c r="K56" i="3"/>
  <c r="K57" i="3"/>
  <c r="K58" i="3"/>
  <c r="K59" i="3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13" i="3"/>
  <c r="K12" i="3" l="1"/>
  <c r="B12" i="3" s="1"/>
  <c r="B13" i="3" l="1"/>
  <c r="E12" i="6"/>
  <c r="H12" i="6" s="1"/>
  <c r="B14" i="3" l="1"/>
  <c r="B15" i="3" s="1"/>
  <c r="B16" i="3" s="1"/>
  <c r="C5" i="6"/>
  <c r="C3" i="6"/>
  <c r="H2" i="6"/>
  <c r="F2" i="6"/>
  <c r="C2" i="6"/>
  <c r="K4" i="3"/>
  <c r="K2" i="3"/>
  <c r="C3" i="3"/>
  <c r="C4" i="3"/>
  <c r="C5" i="3"/>
  <c r="I2" i="3"/>
  <c r="C2" i="3"/>
  <c r="B15" i="6" l="1"/>
  <c r="B17" i="3"/>
  <c r="O14" i="3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C60" i="2"/>
  <c r="C61" i="2"/>
  <c r="C62" i="2"/>
  <c r="C51" i="2"/>
  <c r="C52" i="2"/>
  <c r="C53" i="2"/>
  <c r="C54" i="2"/>
  <c r="C55" i="2"/>
  <c r="C56" i="2"/>
  <c r="C57" i="2"/>
  <c r="C58" i="2"/>
  <c r="C59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B20" i="3" l="1"/>
  <c r="B21" i="3" s="1"/>
  <c r="B21" i="6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2" i="6" l="1"/>
  <c r="B23" i="6"/>
  <c r="B22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3" i="6" l="1"/>
  <c r="B23" i="3"/>
  <c r="B34" i="6" s="1"/>
  <c r="B13" i="6"/>
  <c r="B24" i="3" l="1"/>
  <c r="B25" i="3" s="1"/>
  <c r="B26" i="3" s="1"/>
  <c r="B27" i="3" s="1"/>
  <c r="B28" i="3" s="1"/>
  <c r="B29" i="3" s="1"/>
  <c r="B30" i="3" s="1"/>
  <c r="B31" i="3" s="1"/>
  <c r="B51" i="6" s="1"/>
  <c r="B36" i="6" l="1"/>
  <c r="B52" i="6"/>
  <c r="B37" i="6"/>
  <c r="B38" i="6" l="1"/>
  <c r="B53" i="6" l="1"/>
  <c r="B39" i="6"/>
  <c r="B54" i="6" l="1"/>
  <c r="B56" i="6"/>
  <c r="B41" i="6"/>
  <c r="B55" i="6" l="1"/>
  <c r="B57" i="6"/>
  <c r="B43" i="6"/>
  <c r="B58" i="6" l="1"/>
  <c r="B44" i="6"/>
  <c r="B59" i="6" l="1"/>
  <c r="B45" i="6"/>
  <c r="B47" i="6" l="1"/>
  <c r="B48" i="6" l="1"/>
  <c r="B49" i="6" l="1"/>
  <c r="B70" i="6" l="1"/>
  <c r="B71" i="6" l="1"/>
  <c r="B72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<sst xmlns="http://schemas.openxmlformats.org/spreadsheetml/2006/main" count="15190" uniqueCount="4048">
  <si>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</si>
  <si>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</si>
  <si>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</si>
  <si>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</si>
  <si>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</si>
  <si>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</si>
  <si>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</si>
  <si>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</si>
  <si>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</si>
  <si>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</si>
  <si>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</si>
  <si>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</si>
  <si>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</si>
  <si>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</si>
  <si>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</si>
  <si>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</si>
  <si>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</si>
  <si>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</si>
  <si>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</si>
  <si>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</si>
  <si>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</si>
  <si>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</si>
  <si>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</si>
  <si>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</si>
  <si>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</si>
  <si>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</si>
  <si>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</si>
  <si>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</si>
  <si>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</si>
  <si>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</si>
  <si>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</si>
  <si>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</si>
  <si>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</si>
  <si>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</si>
  <si>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</si>
  <si>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</si>
  <si>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</si>
  <si>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</si>
  <si>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</si>
  <si>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</si>
  <si>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</si>
  <si>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</si>
  <si>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</si>
  <si>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</si>
  <si>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</si>
  <si>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</si>
  <si>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</si>
  <si>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</si>
  <si>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</si>
  <si>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</si>
  <si>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</si>
  <si>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</si>
  <si>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</si>
  <si>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</si>
  <si>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</si>
  <si>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</si>
  <si>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</si>
  <si>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</si>
  <si>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</si>
  <si>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</si>
  <si>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</si>
  <si>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</si>
  <si>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</si>
  <si>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</si>
  <si>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</si>
  <si>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</si>
  <si>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</si>
  <si>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</si>
  <si>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</si>
  <si>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</si>
  <si>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</si>
  <si>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</si>
  <si>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</si>
  <si>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</si>
  <si>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</si>
  <si>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</si>
  <si>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</si>
  <si>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</si>
  <si>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</si>
  <si>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</si>
  <si>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</si>
  <si>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</si>
  <si>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</si>
  <si>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</si>
  <si>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</si>
  <si>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</si>
  <si>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</si>
  <si>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</si>
  <si>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</si>
  <si>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</si>
  <si>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</si>
  <si>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</si>
  <si>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</si>
  <si>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</si>
  <si>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</si>
  <si>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</si>
  <si>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</si>
  <si>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</si>
  <si>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</si>
  <si>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</si>
  <si>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</si>
  <si>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</si>
  <si>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</si>
  <si>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</si>
  <si>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</si>
  <si>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</si>
  <si>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</si>
  <si>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</si>
  <si>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</si>
  <si>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</si>
  <si>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</si>
  <si>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</si>
  <si>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</si>
  <si>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</si>
  <si>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</si>
  <si>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</si>
  <si>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</si>
  <si>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</si>
  <si>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</si>
  <si>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</si>
  <si>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</si>
  <si>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</si>
  <si>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</si>
  <si>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</si>
  <si>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</si>
  <si>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</si>
  <si>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</si>
  <si>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</si>
  <si>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</si>
  <si>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</si>
  <si>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</si>
  <si>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</si>
  <si>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</si>
  <si>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</si>
  <si>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</si>
  <si>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</si>
  <si>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</si>
  <si>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</si>
  <si>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</si>
  <si>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</si>
  <si>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</si>
  <si>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</si>
  <si>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</si>
  <si>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</si>
  <si>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</si>
  <si>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</si>
  <si>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</si>
  <si>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</si>
  <si>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</si>
  <si>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</si>
  <si>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</si>
  <si>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</si>
  <si>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</si>
  <si>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</si>
  <si>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</si>
  <si>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</si>
  <si>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</si>
  <si>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</si>
  <si>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</si>
  <si>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</si>
  <si>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</si>
  <si>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</si>
  <si>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</si>
  <si>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</si>
  <si>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</si>
  <si>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</si>
  <si>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</si>
  <si>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</si>
  <si>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</si>
  <si>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</si>
  <si>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</si>
  <si>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</si>
  <si>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</si>
  <si>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</si>
  <si>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</si>
  <si>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</si>
  <si>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</si>
  <si>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</si>
  <si>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</si>
  <si>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</si>
  <si>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</si>
  <si>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</si>
  <si>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</si>
  <si>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</si>
  <si>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</si>
  <si>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</si>
  <si>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</si>
  <si>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</si>
  <si>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</si>
  <si>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</si>
  <si>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</si>
  <si>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</si>
  <si>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</si>
  <si>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</si>
  <si>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</si>
  <si>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</si>
  <si>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</si>
  <si>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</si>
  <si>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</si>
  <si>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</si>
  <si>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</si>
  <si>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</si>
  <si>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</si>
  <si>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</si>
  <si>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</si>
  <si>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</si>
  <si>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</si>
  <si>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</si>
  <si>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</si>
  <si>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</si>
  <si>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</si>
  <si>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</si>
  <si>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</si>
  <si>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</si>
  <si>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</si>
  <si>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</si>
  <si>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</si>
  <si>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</si>
  <si>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</si>
  <si>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</si>
  <si>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</si>
  <si>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</si>
  <si>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</si>
  <si>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</si>
  <si>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</si>
  <si>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</si>
  <si>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</si>
  <si>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</si>
  <si>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</si>
  <si>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</si>
  <si>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</si>
  <si>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</si>
  <si>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</si>
  <si>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</si>
  <si>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</si>
  <si>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</si>
  <si>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</si>
  <si>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</si>
  <si>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</si>
  <si>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</si>
  <si>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</si>
  <si>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</si>
  <si>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</si>
  <si>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</si>
  <si>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</si>
  <si>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</si>
  <si>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</si>
  <si>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</si>
  <si>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</si>
  <si>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</si>
  <si>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</si>
  <si>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</si>
  <si>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</si>
  <si>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</si>
  <si>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</si>
  <si>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</si>
  <si>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</si>
  <si>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</si>
  <si>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</si>
  <si>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</si>
  <si>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</si>
  <si>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</si>
  <si>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</si>
  <si>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</si>
  <si>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</si>
  <si>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</si>
  <si>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</si>
  <si>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</si>
  <si>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</si>
  <si>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</si>
  <si>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</si>
  <si>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</si>
  <si>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</si>
  <si>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</si>
  <si>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</si>
  <si>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</si>
  <si>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</si>
  <si>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</si>
  <si>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</si>
  <si>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</si>
  <si>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</si>
  <si>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</si>
  <si>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</si>
  <si>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</si>
  <si>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</si>
  <si>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</si>
  <si>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</si>
  <si>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</si>
  <si>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</si>
  <si>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</si>
  <si>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</si>
  <si>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</si>
  <si>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</si>
  <si>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</si>
  <si>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</si>
  <si>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</si>
  <si>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</si>
  <si>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</si>
  <si>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</si>
  <si>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</si>
  <si>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</si>
  <si>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</si>
  <si>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</si>
  <si>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</si>
  <si>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</si>
  <si>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</si>
  <si>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</si>
  <si>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</si>
  <si>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</si>
  <si>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</si>
  <si>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</si>
  <si>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</si>
  <si>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</si>
  <si>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</si>
  <si>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</si>
  <si>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</si>
  <si>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</si>
  <si>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</si>
  <si>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</si>
  <si>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</si>
  <si>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</si>
  <si>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</si>
  <si>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</si>
  <si>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</si>
  <si>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</si>
  <si>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</si>
  <si>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</si>
  <si>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</si>
  <si>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</si>
  <si>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</si>
  <si>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</si>
  <si>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</si>
  <si>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</si>
  <si>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</si>
  <si>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</si>
  <si>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</si>
  <si>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</si>
  <si>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</si>
  <si>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</si>
  <si>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</si>
  <si>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</si>
  <si>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</si>
  <si>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</si>
  <si>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</si>
  <si>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</si>
  <si>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</si>
  <si>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</si>
  <si>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</si>
  <si>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</si>
  <si>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</si>
  <si>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</si>
  <si>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</si>
  <si>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</si>
  <si>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</si>
  <si>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</si>
  <si>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</si>
  <si>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</si>
  <si>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</si>
  <si>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</si>
  <si>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</si>
  <si>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</si>
  <si>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</si>
  <si>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</si>
  <si>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</si>
  <si>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</si>
  <si>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</si>
  <si>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</si>
  <si>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</si>
  <si>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</si>
  <si>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</si>
  <si>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</si>
  <si>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</si>
  <si>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</si>
  <si>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</si>
  <si>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</si>
  <si>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</si>
  <si>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</si>
  <si>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</si>
  <si>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</si>
  <si>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</si>
  <si>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</si>
  <si>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</si>
  <si>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</si>
  <si>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</si>
  <si>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</si>
  <si>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</si>
  <si>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</si>
  <si>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</si>
  <si>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</si>
  <si>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</si>
  <si>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</si>
  <si>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</si>
  <si>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</si>
  <si>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</si>
  <si>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</si>
  <si>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</si>
  <si>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</si>
  <si>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</si>
  <si>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</si>
  <si>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</si>
  <si>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</si>
  <si>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</si>
  <si>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</si>
  <si>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</si>
  <si>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</si>
  <si>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</si>
  <si>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</si>
  <si>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</si>
  <si>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</si>
  <si>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</si>
  <si>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</si>
  <si>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</si>
  <si>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</si>
  <si>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</si>
  <si>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</si>
  <si>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</si>
  <si>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</si>
  <si>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</si>
  <si>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</si>
  <si>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</si>
  <si>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</si>
  <si>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</si>
  <si>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</si>
  <si>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</si>
  <si>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</si>
  <si>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</si>
  <si>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</si>
  <si>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</si>
  <si>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</si>
  <si>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</si>
  <si>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</si>
  <si>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</si>
  <si>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</si>
  <si>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</si>
  <si>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</si>
  <si>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</si>
  <si>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</si>
  <si>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</si>
  <si>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</si>
  <si>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</si>
  <si>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</si>
  <si>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</si>
  <si>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</si>
  <si>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</si>
  <si>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</si>
  <si>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</si>
  <si>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</si>
  <si>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</si>
  <si>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</si>
  <si>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</si>
  <si>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</si>
  <si>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</si>
  <si>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</si>
  <si>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</si>
  <si>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</si>
  <si>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</si>
  <si>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</si>
  <si>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</si>
  <si>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</si>
  <si>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</si>
  <si>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</si>
  <si>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</si>
  <si>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</si>
  <si>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</si>
  <si>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</si>
  <si>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</si>
  <si>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</si>
  <si>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</si>
  <si>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</si>
  <si>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</si>
  <si>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</si>
  <si>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</si>
  <si>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</si>
  <si>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</si>
  <si>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</si>
  <si>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</si>
  <si>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</si>
  <si>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</si>
  <si>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</si>
  <si>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</si>
  <si>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</si>
  <si>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</si>
  <si>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</si>
  <si>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</si>
  <si>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</si>
  <si>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</si>
  <si>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</si>
  <si>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</si>
  <si>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</si>
  <si>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</si>
  <si>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</si>
  <si>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</si>
  <si>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</si>
  <si>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</si>
  <si>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</si>
  <si>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</si>
  <si>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</si>
  <si>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</si>
  <si>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</si>
  <si>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</si>
  <si>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</si>
  <si>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</si>
  <si>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</si>
  <si>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</si>
  <si>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</si>
  <si>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</si>
  <si>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</si>
  <si>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</si>
  <si>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</si>
  <si>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</si>
  <si>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</si>
  <si>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</si>
  <si>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</si>
  <si>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</si>
  <si>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</si>
  <si>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</si>
  <si>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</si>
  <si>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</si>
  <si>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</si>
  <si>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</si>
  <si>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</si>
  <si>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</si>
  <si>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</si>
  <si>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</si>
  <si>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</si>
  <si>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</si>
  <si>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</si>
  <si>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</si>
  <si>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</si>
  <si>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</si>
  <si>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</si>
  <si>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</si>
  <si>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</si>
  <si>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</si>
  <si>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</si>
  <si>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</si>
  <si>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</si>
  <si>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</si>
  <si>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</si>
  <si>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</si>
  <si>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</si>
  <si>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</si>
  <si>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</si>
  <si>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</si>
  <si>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</si>
  <si>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</si>
  <si>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</si>
  <si>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</si>
  <si>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</si>
  <si>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</si>
  <si>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</si>
  <si>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</si>
  <si>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</si>
  <si>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</si>
  <si>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</si>
  <si>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</si>
  <si>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</si>
  <si>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</si>
  <si>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</si>
  <si>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</si>
  <si>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</si>
  <si>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</si>
  <si>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</si>
  <si>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</si>
  <si>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</si>
  <si>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</si>
  <si>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</si>
  <si>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</si>
  <si>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</si>
  <si>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</si>
  <si>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</si>
  <si>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</si>
  <si>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</si>
  <si>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</si>
  <si>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</si>
  <si>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</si>
  <si>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</si>
  <si>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</si>
  <si>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</si>
  <si>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</si>
  <si>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</si>
  <si>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</si>
  <si>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</si>
  <si>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</si>
  <si>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</si>
  <si>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</si>
  <si>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</si>
  <si>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</si>
  <si>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</si>
  <si>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</si>
  <si>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</si>
  <si>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</si>
  <si>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</si>
  <si>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</si>
  <si>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</si>
  <si>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</si>
  <si>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</si>
  <si>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</si>
  <si>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</si>
  <si>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</si>
  <si>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</si>
  <si>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</si>
  <si>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</si>
  <si>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</si>
  <si>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</si>
  <si>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</si>
  <si>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</si>
  <si>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</si>
  <si>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</si>
  <si>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</si>
  <si>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</si>
  <si>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</si>
  <si>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</si>
  <si>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</si>
  <si>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</si>
  <si>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</si>
  <si>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</si>
  <si>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</si>
  <si>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</si>
  <si>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</si>
  <si>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</si>
  <si>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</si>
  <si>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</si>
  <si>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</si>
  <si>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</si>
  <si>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</si>
  <si>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</si>
  <si>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</si>
  <si>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</si>
  <si>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</si>
  <si>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</si>
  <si>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</si>
  <si>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</si>
  <si>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</si>
  <si>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</si>
  <si>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</si>
  <si>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</si>
  <si>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</si>
  <si>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</si>
  <si>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</si>
  <si>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</si>
  <si>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</si>
  <si>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</si>
  <si>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</si>
  <si>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</si>
  <si>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</si>
  <si>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</si>
  <si>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</si>
  <si>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</si>
  <si>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</si>
  <si>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</si>
  <si>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</si>
  <si>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</si>
  <si>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</si>
  <si>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</si>
  <si>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</si>
  <si>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</si>
  <si>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</si>
  <si>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</si>
  <si>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</si>
  <si>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</si>
  <si>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</si>
  <si>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</si>
  <si>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</si>
  <si>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</si>
  <si>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</si>
  <si>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</si>
  <si>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</si>
  <si>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</si>
  <si>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</si>
  <si>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</si>
  <si>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</si>
  <si>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</si>
  <si>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</si>
  <si>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</si>
  <si>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</si>
  <si>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</si>
  <si>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</si>
  <si>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</si>
  <si>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</si>
  <si>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</si>
  <si>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</si>
  <si>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</si>
  <si>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</si>
  <si>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</si>
  <si>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</si>
  <si>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</si>
  <si>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</si>
  <si>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</si>
  <si>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</si>
  <si>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</si>
  <si>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</si>
  <si>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</si>
  <si>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</si>
  <si>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</si>
  <si>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</si>
  <si>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</si>
  <si>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</si>
  <si>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</si>
  <si>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</si>
  <si>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</si>
  <si>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</si>
  <si>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</si>
  <si>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</si>
  <si>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</si>
  <si>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</si>
  <si>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</si>
  <si>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</si>
  <si>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</si>
  <si>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</si>
  <si>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</si>
  <si>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</si>
  <si>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</si>
  <si>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</si>
  <si>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</si>
  <si>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</si>
  <si>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</si>
  <si>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</si>
  <si>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</si>
  <si>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</si>
  <si>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</si>
  <si>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</si>
  <si>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</si>
  <si>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</si>
  <si>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</si>
  <si>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</si>
  <si>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</si>
  <si>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</si>
  <si>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</si>
  <si>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</si>
  <si>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</si>
  <si>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</si>
  <si>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</si>
  <si>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</si>
  <si>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</si>
  <si>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</si>
  <si>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</si>
  <si>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</si>
  <si>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</si>
  <si>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</si>
  <si>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</si>
  <si>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</si>
  <si>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</si>
  <si>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</si>
  <si>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</si>
  <si>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</si>
  <si>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</si>
  <si>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</si>
  <si>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</si>
  <si>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</si>
  <si>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</si>
  <si>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</si>
  <si>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</si>
  <si>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</si>
  <si>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</si>
  <si>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</si>
  <si>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</si>
  <si>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</si>
  <si>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</si>
  <si>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</si>
  <si>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</si>
  <si>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</si>
  <si>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</si>
  <si>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</si>
  <si>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</si>
  <si>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</si>
  <si>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</si>
  <si>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</si>
  <si>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</si>
  <si>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</si>
  <si>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</si>
  <si>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</si>
  <si>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</si>
  <si>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</si>
  <si>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</si>
  <si>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</si>
  <si>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</si>
  <si>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</si>
  <si>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</si>
  <si>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</si>
  <si>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</si>
  <si>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</si>
  <si>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</si>
  <si>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</si>
  <si>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</si>
  <si>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</si>
  <si>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</si>
  <si>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</si>
  <si>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</si>
  <si>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</si>
  <si>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</si>
  <si>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</si>
  <si>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</si>
  <si>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</si>
  <si>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</si>
  <si>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</si>
  <si>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</si>
  <si>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</si>
  <si>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</si>
  <si>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</si>
  <si>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</si>
  <si>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</si>
  <si>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</si>
  <si>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</si>
  <si>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</si>
  <si>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</si>
  <si>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</si>
  <si>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</si>
  <si>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</si>
  <si>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</si>
  <si>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</si>
  <si>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</si>
  <si>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</si>
  <si>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</si>
  <si>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</si>
  <si>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</si>
  <si>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</si>
  <si>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</si>
  <si>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</si>
  <si>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</si>
  <si>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</si>
  <si>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</si>
  <si>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</si>
  <si>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</si>
  <si>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</si>
  <si>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</si>
  <si>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</si>
  <si>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</si>
  <si>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</si>
  <si>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</si>
  <si>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</si>
  <si>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</si>
  <si>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</si>
  <si>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</si>
  <si>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</si>
  <si>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</si>
  <si>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</si>
  <si>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</si>
  <si>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</si>
  <si>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</si>
  <si>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</si>
  <si>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</si>
  <si>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</si>
  <si>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</si>
  <si>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</si>
  <si>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</si>
  <si>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</si>
  <si>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</si>
  <si>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</si>
  <si>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</si>
  <si>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</si>
  <si>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</si>
  <si>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</si>
  <si>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</si>
  <si>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</si>
  <si>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</si>
  <si>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</si>
  <si>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</si>
  <si>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</si>
  <si>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</si>
  <si>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</si>
  <si>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</si>
  <si>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</si>
  <si>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</si>
  <si>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</si>
  <si>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</si>
  <si>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</si>
  <si>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</si>
  <si>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</si>
  <si>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</si>
  <si>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</si>
  <si>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</si>
  <si>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</si>
  <si>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</si>
  <si>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</si>
  <si>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</si>
  <si>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</si>
  <si>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</si>
  <si>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</si>
  <si>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</si>
  <si>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</si>
  <si>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</si>
  <si>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</si>
  <si>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</si>
  <si>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</si>
  <si>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</si>
  <si>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</si>
  <si>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</si>
  <si>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</si>
  <si>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</si>
  <si>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</si>
  <si>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</si>
  <si>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</si>
  <si>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</si>
  <si>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</si>
  <si>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</si>
  <si>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</si>
  <si>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</si>
  <si>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</si>
  <si>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</si>
  <si>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</si>
  <si>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</si>
  <si>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</si>
  <si>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</si>
  <si>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</si>
  <si>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</si>
  <si>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</si>
  <si>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</si>
  <si>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</si>
  <si>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</si>
  <si>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</si>
  <si>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</si>
  <si>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</si>
  <si>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</si>
  <si>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</si>
  <si>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</si>
  <si>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</si>
  <si>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</si>
  <si>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</si>
  <si>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</si>
  <si>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</si>
  <si>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</si>
  <si>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</si>
  <si>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</si>
  <si>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</si>
  <si>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</si>
  <si>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</si>
  <si>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</si>
  <si>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</si>
  <si>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</si>
  <si>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</si>
  <si>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</si>
  <si>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</si>
  <si>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</si>
  <si>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</si>
  <si>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</si>
  <si>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</si>
  <si>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</si>
  <si>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</si>
  <si>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</si>
  <si>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</si>
  <si>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</si>
  <si>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</si>
  <si>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</si>
  <si>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</si>
  <si>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</si>
  <si>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</si>
  <si>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</si>
  <si>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</si>
  <si>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</si>
  <si>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</si>
  <si>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</si>
  <si>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</si>
  <si>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</si>
  <si>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</si>
  <si>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</si>
  <si>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</si>
  <si>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</si>
  <si>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</si>
  <si>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</si>
  <si>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</si>
  <si>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</si>
  <si>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</si>
  <si>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</si>
  <si>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</si>
  <si>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</si>
  <si>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</si>
  <si>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</si>
  <si>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</si>
  <si>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</si>
  <si>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</si>
  <si>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</si>
  <si>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</si>
  <si>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</si>
  <si>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</si>
  <si>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</si>
  <si>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</si>
  <si>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</si>
  <si>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</si>
  <si>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</si>
  <si>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</si>
  <si>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</si>
  <si>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</si>
  <si>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</si>
  <si>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</si>
  <si>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</si>
  <si>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</si>
  <si>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</si>
  <si>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</si>
  <si>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</si>
  <si>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</si>
  <si>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</si>
  <si>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</si>
  <si>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</si>
  <si>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</si>
  <si>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</si>
  <si>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</si>
  <si>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</si>
  <si>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</si>
  <si>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</si>
  <si>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</si>
  <si>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</si>
  <si>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</si>
  <si>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</si>
  <si>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</si>
  <si>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</si>
  <si>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</si>
  <si>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</si>
  <si>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</si>
  <si>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</si>
  <si>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</si>
  <si>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</si>
  <si>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</si>
  <si>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</si>
  <si>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</si>
  <si>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</si>
  <si>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</si>
  <si>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</si>
  <si>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</si>
  <si>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</si>
  <si>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</si>
  <si>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</si>
  <si>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</si>
  <si>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</si>
  <si>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</si>
  <si>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</si>
  <si>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</si>
  <si>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</si>
  <si>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</si>
  <si>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</si>
  <si>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</si>
  <si>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</si>
  <si>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</si>
  <si>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</si>
  <si>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</si>
  <si>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</si>
  <si>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</si>
  <si>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</si>
  <si>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</si>
  <si>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</si>
  <si>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</si>
  <si>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</si>
  <si>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</si>
  <si>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</si>
  <si>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</si>
  <si>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</si>
  <si>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</si>
  <si>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</si>
  <si>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</si>
  <si>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</si>
  <si>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</si>
  <si>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</si>
  <si>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</si>
  <si>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</si>
  <si>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</si>
  <si>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</si>
  <si>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</si>
  <si>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</si>
  <si>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</si>
  <si>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</si>
  <si>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</si>
  <si>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</si>
  <si>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</si>
  <si>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</si>
  <si>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</si>
  <si>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</si>
  <si>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</si>
  <si>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</si>
  <si>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</si>
  <si>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</si>
  <si>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</si>
  <si>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</si>
  <si>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</si>
  <si>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</si>
  <si>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</si>
  <si>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</si>
  <si>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</si>
  <si>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</si>
  <si>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</si>
  <si>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</si>
  <si>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</si>
  <si>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</si>
  <si>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</si>
  <si>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</si>
  <si>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</si>
  <si>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</si>
  <si>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</si>
  <si>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</si>
  <si>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</si>
  <si>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</si>
  <si>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</si>
  <si>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</si>
  <si>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</si>
  <si>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</si>
  <si>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</si>
  <si>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</si>
  <si>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</si>
  <si>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</si>
  <si>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</si>
  <si>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</si>
  <si>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</si>
  <si>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</si>
  <si>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</si>
  <si>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</si>
  <si>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</si>
  <si>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</si>
  <si>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</si>
  <si>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</si>
  <si>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</si>
  <si>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</si>
  <si>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</si>
  <si>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</si>
  <si>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</si>
  <si>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</si>
  <si>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</si>
  <si>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</si>
  <si>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</si>
  <si>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</si>
  <si>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</si>
  <si>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</si>
  <si>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</si>
  <si>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</si>
  <si>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</si>
  <si>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</si>
  <si>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</si>
  <si>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</si>
  <si>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</si>
  <si>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</si>
  <si>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</si>
  <si>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</si>
  <si>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</si>
  <si>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</si>
  <si>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</si>
  <si>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</si>
  <si>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</si>
  <si>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</si>
  <si>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</si>
  <si>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</si>
  <si>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</si>
  <si>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</si>
  <si>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</si>
  <si>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</si>
  <si>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</si>
  <si>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</si>
  <si>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</si>
  <si>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</si>
  <si>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</si>
  <si>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</si>
  <si>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</si>
  <si>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</si>
  <si>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</si>
  <si>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</si>
  <si>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</si>
  <si>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</si>
  <si>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</si>
  <si>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</si>
  <si>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</si>
  <si>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</si>
  <si>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</si>
  <si>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</si>
  <si>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</si>
  <si>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</si>
  <si>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</si>
  <si>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</si>
  <si>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</si>
  <si>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</si>
  <si>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</si>
  <si>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</si>
  <si>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</si>
  <si>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</si>
  <si>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</si>
  <si>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</si>
  <si>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</si>
  <si>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</si>
  <si>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</si>
  <si>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</si>
  <si>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</si>
  <si>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</si>
  <si>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</si>
  <si>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</si>
  <si>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</si>
  <si>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</si>
  <si>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</si>
  <si>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</si>
  <si>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</si>
  <si>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</si>
  <si>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</si>
  <si>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</si>
  <si>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</si>
  <si>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</si>
  <si>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</si>
  <si>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</si>
  <si>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</si>
  <si>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</si>
  <si>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</si>
  <si>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</si>
  <si>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</si>
  <si>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</si>
  <si>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</si>
  <si>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</si>
  <si>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</si>
  <si>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</si>
  <si>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</si>
  <si>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</si>
  <si>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</si>
  <si>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</si>
  <si>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</si>
  <si>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</si>
  <si>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</si>
  <si>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</si>
  <si>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</si>
  <si>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</si>
  <si>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</si>
  <si>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</si>
  <si>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</si>
  <si>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</si>
  <si>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</si>
  <si>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</si>
  <si>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</si>
  <si>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</si>
  <si>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</si>
  <si>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</si>
  <si>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</si>
  <si>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</si>
  <si>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</si>
  <si>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</si>
  <si>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</si>
  <si>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</si>
  <si>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</si>
  <si>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</si>
  <si>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</si>
  <si>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</si>
  <si>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</si>
  <si>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</si>
  <si>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</si>
  <si>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</si>
  <si>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</si>
  <si>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</si>
  <si>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</si>
  <si>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</si>
  <si>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</si>
  <si>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</si>
  <si>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</si>
  <si>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</si>
  <si>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</si>
  <si>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</si>
  <si>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</si>
  <si>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</si>
  <si>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</si>
  <si>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</si>
  <si>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</si>
  <si>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</si>
  <si>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</si>
  <si>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</si>
  <si>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</si>
  <si>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</si>
  <si>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</si>
  <si>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</si>
  <si>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</si>
  <si>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</si>
  <si>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</si>
  <si>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</si>
  <si>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</si>
  <si>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</si>
  <si>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</si>
  <si>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</si>
  <si>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</si>
  <si>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</si>
  <si>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</si>
  <si>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</si>
  <si>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</si>
  <si>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</si>
  <si>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</si>
  <si>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</si>
  <si>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</si>
  <si>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</si>
  <si>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</si>
  <si>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</si>
  <si>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</si>
  <si>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</si>
  <si>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</si>
  <si>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</si>
  <si>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</si>
  <si>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</si>
  <si>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</si>
  <si>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</si>
  <si>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</si>
  <si>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</si>
  <si>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</si>
  <si>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</si>
  <si>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</si>
  <si>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</si>
  <si>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</si>
  <si>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</si>
  <si>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</si>
  <si>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</si>
  <si>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</si>
  <si>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</si>
  <si>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</si>
  <si>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</si>
  <si>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</si>
  <si>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</si>
  <si>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</si>
  <si>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</si>
  <si>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</si>
  <si>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</si>
  <si>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</si>
  <si>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</si>
  <si>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</si>
  <si>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</si>
  <si>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</si>
  <si>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</si>
  <si>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</si>
  <si>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</si>
  <si>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</si>
  <si>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</si>
  <si>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</si>
  <si>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</si>
  <si>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</si>
  <si>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</si>
  <si>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</si>
  <si>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</si>
  <si>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</si>
  <si>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</si>
  <si>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</si>
  <si>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</si>
  <si>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</si>
  <si>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</si>
  <si>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</si>
  <si>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</si>
  <si>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</si>
  <si>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</si>
  <si>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</si>
  <si>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</si>
  <si>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</si>
  <si>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</si>
  <si>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</si>
  <si>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</si>
  <si>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</si>
  <si>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</si>
  <si>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</si>
  <si>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</si>
  <si>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</si>
  <si>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</si>
  <si>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</si>
  <si>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</si>
  <si>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</si>
  <si>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</si>
  <si>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</si>
  <si>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</si>
  <si>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</si>
  <si>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</si>
  <si>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</si>
  <si>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</si>
  <si>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</si>
  <si>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</si>
  <si>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</si>
  <si>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</si>
  <si>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</si>
  <si>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</si>
  <si>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</si>
  <si>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</si>
  <si>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</si>
  <si>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</si>
  <si>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</si>
  <si>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</si>
  <si>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</si>
  <si>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</si>
  <si>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</si>
  <si>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</si>
  <si>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</si>
  <si>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</si>
  <si>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</si>
  <si>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</si>
  <si>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</si>
  <si>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</si>
  <si>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</si>
  <si>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</si>
  <si>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</si>
  <si>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</si>
  <si>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</si>
  <si>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</si>
  <si>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</si>
  <si>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</si>
  <si>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</si>
  <si>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</si>
  <si>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</si>
  <si>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</si>
  <si>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</si>
  <si>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</si>
  <si>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</si>
  <si>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</si>
  <si>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</si>
  <si>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</si>
  <si>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</si>
  <si>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</si>
  <si>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</si>
  <si>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</si>
  <si>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</si>
  <si>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</si>
  <si>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</si>
  <si>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</si>
  <si>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</si>
  <si>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</si>
  <si>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</si>
  <si>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</si>
  <si>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</si>
  <si>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</si>
  <si>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</si>
  <si>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</si>
  <si>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</si>
  <si>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</si>
  <si>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</si>
  <si>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</si>
  <si>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</si>
  <si>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</si>
  <si>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</si>
  <si>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</si>
  <si>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</si>
  <si>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</si>
  <si>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</si>
  <si>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</si>
  <si>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</si>
  <si>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</si>
  <si>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</si>
  <si>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</si>
  <si>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</si>
  <si>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</si>
  <si>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</si>
  <si>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</si>
  <si>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</si>
  <si>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</si>
  <si>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</si>
  <si>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</si>
  <si>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</si>
  <si>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</si>
  <si>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</si>
  <si>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</si>
  <si>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</si>
  <si>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</si>
  <si>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</si>
  <si>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</si>
  <si>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</si>
  <si>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</si>
  <si>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</si>
  <si>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</si>
  <si>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</si>
  <si>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</si>
  <si>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</si>
  <si>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</si>
  <si>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</si>
  <si>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</si>
  <si>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</si>
  <si>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</si>
  <si>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</si>
  <si>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</si>
  <si>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</si>
  <si>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</si>
  <si>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</si>
  <si>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</si>
  <si>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</si>
  <si>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</si>
  <si>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</si>
  <si>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</si>
  <si>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</si>
  <si>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</si>
  <si>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</si>
  <si>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</si>
  <si>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</si>
  <si>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</si>
  <si>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</si>
  <si>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</si>
  <si>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</si>
  <si>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</si>
  <si>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</si>
  <si>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</si>
  <si>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</si>
  <si>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</si>
  <si>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</si>
  <si>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</si>
  <si>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</si>
  <si>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</si>
  <si>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</si>
  <si>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</si>
  <si>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</si>
  <si>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</si>
  <si>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</si>
  <si>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</si>
  <si>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</si>
  <si>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</si>
  <si>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</si>
  <si>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</si>
  <si>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</si>
  <si>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</si>
  <si>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</si>
  <si>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</si>
  <si>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</si>
  <si>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</si>
  <si>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</si>
  <si>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</si>
  <si>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</si>
  <si>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</si>
  <si>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</si>
  <si>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</si>
  <si>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</si>
  <si>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</si>
  <si>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</si>
  <si>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</si>
  <si>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</si>
  <si>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</si>
  <si>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</si>
  <si>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</si>
  <si>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</si>
  <si>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</si>
  <si>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</si>
  <si>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</si>
  <si>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</si>
  <si>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</si>
  <si>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</si>
  <si>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</si>
  <si>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</si>
  <si>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</si>
  <si>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</si>
  <si>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</si>
  <si>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</si>
  <si>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</si>
  <si>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</si>
  <si>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</si>
  <si>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</si>
  <si>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</si>
  <si>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</si>
  <si>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</si>
  <si>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</si>
  <si>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</si>
  <si>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</si>
  <si>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</si>
  <si>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</si>
  <si>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</si>
  <si>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</si>
  <si>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</si>
  <si>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</si>
  <si>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</si>
  <si>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</si>
  <si>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</si>
  <si>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</si>
  <si>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</si>
  <si>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</si>
  <si>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</si>
  <si>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</si>
  <si>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</si>
  <si>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</si>
  <si>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</si>
  <si>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</si>
  <si>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</si>
  <si>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</si>
  <si>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</si>
  <si>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</si>
  <si>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</si>
  <si>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</si>
  <si>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</si>
  <si>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</si>
  <si>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</si>
  <si>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</si>
  <si>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</si>
  <si>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</si>
  <si>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</si>
  <si>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</si>
  <si>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</si>
  <si>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</si>
  <si>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</si>
  <si>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</si>
  <si>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</si>
  <si>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</si>
  <si>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</si>
  <si>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</si>
  <si>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</si>
  <si>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</si>
  <si>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</si>
  <si>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</si>
  <si>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</si>
  <si>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</si>
  <si>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</si>
  <si>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</si>
  <si>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</si>
  <si>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</si>
  <si>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</si>
  <si>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</si>
  <si>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</si>
  <si>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</si>
  <si>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</si>
  <si>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</si>
  <si>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</si>
  <si>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</si>
  <si>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</si>
  <si>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</si>
  <si>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</si>
  <si>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</si>
  <si>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</si>
  <si>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</si>
  <si>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</si>
  <si>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</si>
  <si>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</si>
  <si>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</si>
  <si>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</si>
  <si>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</si>
  <si>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</si>
  <si>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</si>
  <si>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</si>
  <si>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</si>
  <si>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</si>
  <si>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</si>
  <si>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</si>
  <si>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</si>
  <si>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</si>
  <si>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</si>
  <si>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</si>
  <si>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</si>
  <si>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</si>
  <si>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</si>
  <si>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</si>
  <si>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</si>
  <si>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</si>
  <si>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</si>
  <si>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</si>
  <si>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</si>
  <si>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</si>
  <si>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</si>
  <si>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</si>
  <si>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</si>
  <si>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</si>
  <si>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</si>
  <si>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</si>
  <si>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</si>
  <si>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</si>
  <si>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</si>
  <si>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</si>
  <si>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</si>
  <si>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</si>
  <si>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</si>
  <si>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</si>
  <si>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</si>
  <si>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</si>
  <si>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</si>
  <si>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</si>
  <si>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</si>
  <si>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</si>
  <si>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</si>
  <si>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</si>
  <si>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</si>
  <si>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</si>
  <si>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</si>
  <si>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</si>
  <si>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</si>
  <si>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</si>
  <si>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</si>
  <si>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</si>
  <si>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</si>
  <si>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</si>
  <si>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</si>
  <si>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</si>
  <si>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</si>
  <si>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</si>
  <si>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</si>
  <si>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</si>
  <si>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</si>
  <si>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</si>
  <si>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</si>
  <si>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</si>
  <si>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</si>
  <si>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</si>
  <si>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</si>
  <si>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</si>
  <si>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</si>
  <si>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</si>
  <si>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</si>
  <si>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</si>
  <si>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</si>
  <si>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</si>
  <si>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</si>
  <si>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</si>
  <si>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</si>
  <si>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</si>
  <si>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</si>
  <si>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</si>
  <si>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</si>
  <si>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</si>
  <si>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</si>
  <si>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</si>
  <si>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</si>
  <si>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</si>
  <si>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</si>
  <si>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</si>
  <si>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</si>
  <si>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</si>
  <si>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</si>
  <si>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</si>
  <si>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</si>
  <si>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</si>
  <si>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</si>
  <si>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</si>
  <si>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</si>
  <si>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</si>
  <si>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</si>
  <si>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</si>
  <si>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</si>
  <si>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</si>
  <si>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</si>
  <si>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</si>
  <si>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</si>
  <si>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</si>
  <si>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</si>
  <si>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</si>
  <si>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</si>
  <si>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</si>
  <si>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</si>
  <si>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</si>
  <si>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</si>
  <si>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</si>
  <si>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</si>
  <si>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</si>
  <si>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</si>
  <si>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</si>
  <si>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</si>
  <si>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</si>
  <si>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</si>
  <si>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</si>
  <si>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</si>
  <si>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</si>
  <si>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</si>
  <si>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</si>
  <si>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</si>
  <si>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</si>
  <si>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</si>
  <si>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</si>
  <si>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</si>
  <si>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</si>
  <si>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</si>
  <si>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</si>
  <si>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</si>
  <si>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</si>
  <si>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</si>
  <si>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</si>
  <si>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</si>
  <si>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</si>
  <si>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</si>
  <si>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</si>
  <si>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</si>
  <si>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</si>
  <si>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</si>
  <si>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</si>
  <si>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</si>
  <si>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</si>
  <si>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</si>
  <si>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</si>
  <si>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</si>
  <si>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</si>
  <si>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</si>
  <si>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</si>
  <si>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</si>
  <si>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</si>
  <si>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</si>
  <si>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</si>
  <si>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</si>
  <si>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</si>
  <si>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</si>
  <si>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</si>
  <si>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</si>
  <si>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</si>
  <si>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</si>
  <si>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</si>
  <si>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</si>
  <si>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</si>
  <si>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</si>
  <si>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</si>
  <si>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</si>
  <si>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</si>
  <si>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</si>
  <si>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</si>
  <si>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</si>
  <si>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</si>
  <si>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</si>
  <si>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</si>
  <si>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</si>
  <si>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</si>
  <si>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</si>
  <si>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</si>
  <si>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</si>
  <si>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</si>
  <si>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</si>
  <si>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</si>
  <si>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</si>
  <si>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</si>
  <si>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</si>
  <si>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</si>
  <si>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</si>
  <si>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</si>
  <si>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</si>
  <si>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</si>
  <si>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</si>
  <si>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</si>
  <si>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</si>
  <si>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</si>
  <si>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</si>
  <si>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</si>
  <si>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</si>
  <si>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</si>
  <si>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</si>
  <si>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</si>
  <si>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</si>
  <si>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</si>
  <si>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</si>
  <si>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</si>
  <si>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</si>
  <si>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</si>
  <si>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</si>
  <si>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</si>
  <si>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</si>
  <si>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</si>
  <si>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</si>
  <si>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</si>
  <si>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</si>
  <si>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</si>
  <si>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</si>
  <si>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</si>
  <si>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</si>
  <si>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</si>
  <si>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</si>
  <si>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</si>
  <si>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</si>
  <si>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</si>
  <si>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</si>
  <si>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</si>
  <si>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</si>
  <si>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</si>
  <si>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</si>
  <si>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</si>
  <si>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</si>
  <si>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</si>
  <si>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</si>
  <si>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</si>
  <si>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</si>
  <si>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</si>
  <si>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</si>
  <si>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</si>
  <si>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</si>
  <si>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</si>
  <si>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</si>
  <si>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</si>
  <si>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</si>
  <si>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</si>
  <si>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</si>
  <si>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</si>
  <si>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</si>
  <si>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</si>
  <si>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</si>
  <si>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</si>
  <si>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</si>
  <si>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</si>
  <si>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</si>
  <si>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</si>
  <si>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</si>
  <si>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</si>
  <si>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</si>
  <si>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</si>
  <si>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</si>
  <si>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</si>
  <si>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</si>
  <si>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</si>
  <si>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</si>
  <si>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</si>
  <si>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</si>
  <si>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</si>
  <si>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</si>
  <si>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</si>
  <si>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</si>
  <si>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</si>
  <si>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</si>
  <si>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</si>
  <si>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</si>
  <si>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</si>
  <si>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</si>
  <si>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</si>
  <si>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</si>
  <si>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</si>
  <si>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</si>
  <si>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</si>
  <si>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</si>
  <si>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</si>
  <si>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</si>
  <si>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</si>
  <si>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</si>
  <si>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</si>
  <si>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</si>
  <si>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</si>
  <si>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</si>
  <si>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</si>
  <si>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</si>
  <si>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</si>
  <si>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</si>
  <si>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</si>
  <si>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</si>
  <si>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</si>
  <si>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</si>
  <si>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</si>
  <si>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</si>
  <si>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</si>
  <si>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</si>
  <si>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</si>
  <si>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</si>
  <si>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</si>
  <si>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</si>
  <si>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</si>
  <si>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</si>
  <si>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</si>
  <si>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</si>
  <si>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</si>
  <si>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</si>
  <si>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</si>
  <si>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</si>
  <si>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</si>
  <si>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</si>
  <si>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</si>
  <si>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</si>
  <si>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</si>
  <si>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</si>
  <si>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</si>
  <si>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</si>
  <si>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</si>
  <si>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</si>
  <si>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</si>
  <si>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</si>
  <si>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</si>
  <si>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</si>
  <si>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</si>
  <si>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</si>
  <si>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</si>
  <si>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</si>
  <si>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</si>
  <si>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</si>
  <si>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</si>
  <si>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</si>
  <si>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</si>
  <si>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</si>
  <si>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</si>
  <si>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</si>
  <si>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</si>
  <si>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</si>
  <si>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</si>
  <si>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</si>
  <si>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</si>
  <si>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</si>
  <si>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</si>
  <si>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</si>
  <si>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</si>
  <si>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</si>
  <si>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</si>
  <si>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</si>
  <si>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</si>
  <si>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</si>
  <si>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</si>
  <si>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</si>
  <si>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</si>
  <si>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</si>
  <si>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</si>
  <si>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</si>
  <si>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</si>
  <si>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</si>
  <si>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</si>
  <si>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</si>
  <si>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</si>
  <si>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</si>
  <si>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</si>
  <si>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</si>
  <si>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</si>
  <si>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</si>
  <si>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</si>
  <si>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</si>
  <si>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</si>
  <si>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</si>
  <si>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</si>
  <si>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</si>
  <si>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</si>
  <si>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</si>
  <si>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</si>
  <si>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</si>
  <si>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</si>
  <si>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</si>
  <si>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</si>
  <si>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</si>
  <si>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</si>
  <si>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</si>
  <si>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</si>
  <si>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</si>
  <si>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</si>
  <si>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</si>
  <si>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</si>
  <si>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</si>
  <si>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</si>
  <si>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</si>
  <si>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</si>
  <si>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</si>
  <si>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</si>
  <si>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</si>
  <si>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</si>
  <si>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</si>
  <si>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</si>
  <si>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</si>
  <si>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</si>
  <si>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</si>
  <si>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</si>
  <si>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</si>
  <si>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</si>
  <si>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</si>
  <si>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</si>
  <si>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</si>
  <si>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</si>
  <si>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</si>
  <si>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</si>
  <si>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</si>
  <si>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</si>
  <si>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</si>
  <si>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</si>
  <si>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</si>
  <si>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</si>
  <si>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</si>
  <si>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</si>
  <si>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</si>
  <si>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</si>
  <si>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</si>
  <si>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</si>
  <si>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</si>
  <si>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</si>
  <si>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</si>
  <si>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</si>
  <si>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</si>
  <si>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</si>
  <si>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</si>
  <si>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</si>
  <si>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</si>
  <si>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</si>
  <si>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</si>
  <si>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</si>
  <si>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</si>
  <si>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</si>
  <si>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</si>
  <si>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</si>
  <si>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</si>
  <si>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</si>
  <si>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</si>
  <si>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</si>
  <si>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</si>
  <si>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</si>
  <si>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</si>
  <si>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</si>
  <si>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</si>
  <si>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</si>
  <si>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</si>
  <si>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</si>
  <si>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</si>
  <si>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</si>
  <si>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</si>
  <si>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</si>
  <si>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</si>
  <si>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</si>
  <si>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</si>
  <si>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</si>
  <si>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</si>
  <si>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</si>
  <si>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</si>
  <si>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</si>
  <si>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</si>
  <si>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</si>
  <si>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</si>
  <si>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</si>
  <si>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</si>
  <si>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</si>
  <si>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</si>
  <si>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</si>
  <si>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</si>
  <si>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</si>
  <si>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</si>
  <si>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</si>
  <si>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</si>
  <si>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</si>
  <si>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</si>
  <si>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</si>
  <si>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</si>
  <si>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</si>
  <si>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</si>
  <si>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</si>
  <si>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</si>
  <si>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</si>
  <si>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</si>
  <si>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</si>
  <si>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</si>
  <si>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</si>
  <si>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</si>
  <si>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</si>
  <si>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</si>
  <si>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</si>
  <si>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</si>
  <si>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</si>
  <si>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</si>
  <si>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</si>
  <si>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</si>
  <si>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</si>
  <si>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</si>
  <si>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</si>
  <si>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</si>
  <si>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</si>
  <si>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</si>
  <si>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</si>
  <si>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</si>
  <si>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</si>
  <si>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</si>
  <si>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</si>
  <si>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</si>
  <si>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</si>
  <si>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</si>
  <si>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</si>
  <si>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</si>
  <si>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</si>
  <si>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</si>
  <si>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</si>
  <si>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</si>
  <si>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</si>
  <si>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</si>
  <si>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</si>
  <si>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</si>
  <si>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</si>
  <si>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</si>
  <si>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</si>
  <si>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</si>
  <si>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</si>
  <si>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</si>
  <si>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</si>
  <si>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</si>
  <si>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</si>
  <si>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</si>
  <si>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</si>
  <si>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</si>
  <si>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</si>
  <si>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</si>
  <si>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</si>
  <si>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</si>
  <si>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</si>
  <si>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</si>
  <si>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</si>
  <si>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</si>
  <si>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</si>
  <si>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</si>
  <si>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</si>
  <si>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</si>
  <si>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</si>
  <si>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</si>
  <si>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</si>
  <si>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</si>
  <si>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</si>
  <si>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</si>
  <si>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</si>
  <si>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</si>
  <si>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</si>
  <si>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</si>
  <si>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</si>
  <si>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</si>
  <si>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</si>
  <si>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</si>
  <si>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</si>
  <si>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</si>
  <si>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</si>
  <si>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</si>
  <si>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</si>
  <si>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</si>
  <si>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</si>
  <si>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</si>
  <si>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</si>
  <si>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</si>
  <si>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</si>
  <si>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</si>
  <si>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</si>
  <si>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</si>
  <si>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</si>
  <si>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</si>
  <si>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</si>
  <si>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</si>
  <si>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</si>
  <si>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</si>
  <si>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</si>
  <si>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</si>
  <si>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</si>
  <si>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</si>
  <si>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</si>
  <si>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</si>
  <si>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</si>
  <si>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</si>
  <si>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</si>
  <si>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</si>
  <si>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</si>
  <si>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</si>
  <si>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</si>
  <si>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</si>
  <si>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</si>
  <si>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</si>
  <si>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</si>
  <si>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</si>
  <si>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</si>
  <si>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</si>
  <si>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</si>
  <si>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</si>
  <si>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</si>
  <si>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</si>
  <si>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</si>
  <si>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</si>
  <si>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</si>
  <si>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</si>
  <si>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</si>
  <si>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</si>
  <si>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</si>
  <si>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</si>
  <si>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</si>
  <si>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</si>
  <si>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</si>
  <si>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</si>
  <si>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</si>
  <si>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</si>
  <si>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</si>
  <si>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</si>
  <si>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</si>
  <si>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</si>
  <si>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</si>
  <si>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</si>
  <si>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</si>
  <si>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</si>
  <si>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</si>
  <si>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</si>
  <si>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</si>
  <si>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</si>
  <si>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</si>
  <si>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</si>
  <si>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</si>
  <si>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</si>
  <si>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</si>
  <si>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</si>
  <si>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</si>
  <si>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</si>
  <si>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</si>
  <si>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</si>
  <si>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</si>
  <si>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</si>
  <si>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</si>
  <si>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</si>
  <si>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</si>
  <si>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</si>
  <si>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</si>
  <si>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</si>
  <si>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</si>
  <si>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</si>
  <si>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</si>
  <si>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</si>
  <si>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</si>
  <si>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</si>
  <si>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</si>
  <si>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</si>
  <si>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</si>
  <si>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</si>
  <si>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</si>
  <si>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</si>
  <si>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</si>
  <si>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</si>
  <si>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</si>
  <si>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</si>
  <si>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</si>
  <si>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</si>
  <si>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</si>
  <si>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</si>
  <si>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</si>
  <si>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</si>
  <si>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</si>
  <si>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</si>
  <si>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</si>
  <si>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</si>
  <si>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</si>
  <si>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</si>
  <si>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</si>
  <si>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</si>
  <si>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</si>
  <si>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</si>
  <si>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</si>
  <si>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</si>
  <si>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</si>
  <si>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</si>
  <si>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</si>
  <si>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</si>
  <si>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</si>
  <si>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</si>
  <si>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</si>
  <si>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</si>
  <si>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</si>
  <si>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</si>
  <si>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</si>
  <si>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</si>
  <si>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</si>
  <si>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</si>
  <si>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</si>
  <si>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</si>
  <si>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</si>
  <si>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</si>
  <si>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</si>
  <si>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</si>
  <si>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</si>
  <si>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</si>
  <si>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</si>
  <si>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</si>
  <si>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</si>
  <si>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</si>
  <si>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</si>
  <si>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</si>
  <si>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</si>
  <si>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</si>
  <si>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</si>
  <si>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</si>
  <si>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</si>
  <si>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</si>
  <si>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</si>
  <si>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</si>
  <si>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</si>
  <si>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</si>
  <si>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</si>
  <si>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</si>
  <si>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</si>
  <si>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</si>
  <si>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</si>
  <si>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</si>
  <si>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</si>
  <si>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</si>
  <si>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</si>
  <si>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</si>
  <si>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</si>
  <si>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</si>
  <si>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</si>
  <si>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</si>
  <si>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</si>
  <si>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</si>
  <si>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</si>
  <si>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</si>
  <si>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</si>
  <si>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</si>
  <si>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</si>
  <si>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</si>
  <si>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</si>
  <si>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</si>
  <si>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</si>
  <si>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</si>
  <si>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</si>
  <si>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</si>
  <si>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</si>
  <si>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</si>
  <si>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</si>
  <si>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</si>
  <si>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</si>
  <si>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</si>
  <si>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</si>
  <si>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</si>
  <si>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</si>
  <si>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</si>
  <si>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</si>
  <si>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</si>
  <si>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</si>
  <si>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</si>
  <si>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</si>
  <si>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</si>
  <si>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</si>
  <si>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</si>
  <si>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</si>
  <si>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</si>
  <si>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</si>
  <si>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</si>
  <si>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</si>
  <si>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</si>
  <si>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</si>
  <si>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</si>
  <si>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</si>
  <si>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</si>
  <si>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</si>
  <si>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</si>
  <si>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</si>
  <si>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</si>
  <si>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</si>
  <si>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</si>
  <si>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</si>
  <si>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</si>
  <si>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</si>
  <si>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</si>
  <si>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</si>
  <si>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</si>
  <si>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</si>
  <si>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</si>
  <si>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</si>
  <si>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</si>
  <si>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</si>
  <si>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</si>
  <si>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</si>
  <si>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</si>
  <si>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</si>
  <si>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</si>
  <si>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</si>
  <si>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</si>
  <si>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</si>
  <si>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</si>
  <si>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</si>
  <si>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</si>
  <si>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</si>
  <si>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</si>
  <si>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</si>
  <si>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</si>
  <si>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</si>
  <si>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</si>
  <si>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</si>
  <si>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</si>
  <si>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</si>
  <si>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</si>
  <si>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</si>
  <si>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</si>
  <si>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</si>
  <si>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</si>
  <si>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</si>
  <si>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</si>
  <si>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</si>
  <si>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</si>
  <si>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</si>
  <si>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</si>
  <si>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</si>
  <si>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</si>
  <si>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</si>
  <si>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</si>
  <si>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</si>
  <si>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</si>
  <si>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</si>
  <si>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</si>
  <si>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</si>
  <si>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</si>
  <si>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</si>
  <si>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</si>
  <si>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</si>
  <si>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</si>
  <si>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</si>
  <si>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</si>
  <si>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</si>
  <si>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</si>
  <si>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</si>
  <si>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</si>
  <si>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</si>
  <si>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</si>
  <si>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</si>
  <si>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</si>
  <si>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</si>
  <si>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</si>
  <si>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</si>
  <si>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</si>
  <si>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</si>
  <si>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</si>
  <si>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</si>
  <si>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</si>
  <si>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</si>
  <si>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</si>
  <si>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</si>
  <si>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</si>
  <si>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</si>
  <si>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</si>
  <si>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</si>
  <si>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</si>
  <si>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</si>
  <si>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</si>
  <si>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</si>
  <si>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</si>
  <si>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</si>
  <si>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</si>
  <si>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</si>
  <si>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</si>
  <si>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</si>
  <si>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</si>
  <si>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</si>
  <si>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</si>
  <si>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</si>
  <si>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</si>
  <si>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</si>
  <si>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</si>
  <si>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</si>
  <si>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</si>
  <si>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</si>
  <si>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</si>
  <si>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</si>
  <si>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</si>
  <si>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</si>
  <si>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</si>
  <si>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</si>
  <si>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</si>
  <si>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</si>
  <si>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</si>
  <si>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</si>
  <si>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</si>
  <si>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</si>
  <si>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</si>
  <si>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</si>
  <si>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</si>
  <si>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</si>
  <si>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</si>
  <si>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</si>
  <si>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</si>
  <si>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</si>
  <si>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</si>
  <si>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</si>
  <si>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</si>
  <si>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</si>
  <si>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</si>
  <si>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</si>
  <si>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</si>
  <si>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</si>
  <si>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</si>
  <si>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</si>
  <si>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</si>
  <si>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</si>
  <si>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</si>
  <si>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</si>
  <si>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</si>
  <si>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</si>
  <si>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</si>
  <si>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</si>
  <si>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</si>
  <si>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</si>
  <si>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</si>
  <si>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</si>
  <si>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</si>
  <si>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</si>
  <si>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</si>
  <si>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</si>
  <si>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</si>
  <si>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</si>
  <si>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</si>
  <si>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</si>
  <si>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</si>
  <si>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</si>
  <si>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</si>
  <si>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</si>
  <si>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</si>
  <si>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</si>
  <si>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</si>
  <si>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</si>
  <si>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</si>
  <si>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</si>
  <si>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</si>
  <si>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</si>
  <si>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</si>
  <si>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</si>
  <si>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</si>
  <si>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</si>
  <si>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</si>
  <si>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</si>
  <si>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</si>
  <si>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</si>
  <si>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</si>
  <si>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</si>
  <si>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</si>
  <si>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</si>
  <si>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</si>
  <si>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</si>
  <si>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</si>
  <si>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</si>
  <si>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</si>
  <si>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</si>
  <si>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</si>
  <si>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</si>
  <si>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</si>
  <si>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</si>
  <si>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</si>
  <si>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</si>
  <si>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</si>
  <si>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</si>
  <si>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</si>
  <si>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</si>
  <si>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</si>
  <si>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</si>
  <si>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</si>
  <si>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</si>
  <si>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</si>
  <si>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</si>
  <si>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</si>
  <si>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</si>
  <si>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</si>
  <si>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</si>
  <si>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</si>
  <si>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</si>
  <si>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</si>
  <si>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</si>
  <si>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</si>
  <si>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</si>
  <si>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</si>
  <si>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</si>
  <si>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</si>
  <si>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</si>
  <si>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</si>
  <si>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</si>
  <si>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</si>
  <si>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</si>
  <si>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</si>
  <si>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</si>
  <si>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</si>
  <si>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</si>
  <si>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</si>
  <si>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</si>
  <si>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</si>
  <si>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</si>
  <si>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</si>
  <si>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</si>
  <si>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</si>
  <si>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</si>
  <si>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</si>
  <si>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</si>
  <si>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</si>
  <si>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</si>
  <si>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</si>
  <si>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</si>
  <si>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</si>
  <si>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</si>
  <si>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</si>
  <si>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</si>
  <si>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</si>
  <si>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</si>
  <si>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</si>
  <si>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</si>
  <si>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</si>
  <si>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</si>
  <si>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</si>
  <si>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</si>
  <si>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</si>
  <si>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</si>
  <si>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</si>
  <si>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</si>
  <si>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</si>
  <si>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</si>
  <si>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</si>
  <si>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</si>
  <si>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</si>
  <si>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</si>
  <si>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</si>
  <si>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</si>
  <si>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</si>
  <si>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</si>
  <si>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</si>
  <si>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</si>
  <si>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</si>
  <si>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</si>
  <si>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</si>
  <si>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</si>
  <si>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</si>
  <si>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</si>
  <si>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</si>
  <si>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</si>
  <si>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</si>
  <si>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</si>
  <si>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</si>
  <si>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</si>
  <si>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</si>
  <si>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</si>
  <si>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</si>
  <si>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</si>
  <si>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</si>
  <si>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</si>
  <si>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</si>
  <si>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</si>
  <si>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</si>
  <si>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</si>
  <si>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</si>
  <si>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</si>
  <si>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</si>
  <si>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</si>
  <si>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</si>
  <si>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</si>
  <si>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</si>
  <si>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</si>
  <si>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</si>
  <si>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</si>
  <si>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</si>
  <si>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</si>
  <si>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</si>
  <si>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</si>
  <si>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</si>
  <si>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</si>
  <si>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</si>
  <si>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</si>
  <si>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</si>
  <si>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</si>
  <si>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</si>
  <si>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</si>
  <si>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</si>
  <si>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</si>
  <si>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</si>
  <si>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</si>
  <si>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</si>
  <si>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</si>
  <si>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</si>
  <si>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</si>
  <si>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</si>
  <si>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</si>
  <si>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</si>
  <si>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</si>
  <si>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</si>
  <si>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</si>
  <si>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</si>
  <si>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</si>
  <si>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</si>
  <si>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</si>
  <si>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</si>
  <si>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</si>
  <si>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</si>
  <si>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</si>
  <si>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</si>
  <si>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</si>
  <si>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</si>
  <si>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</si>
  <si>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</si>
  <si>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</si>
  <si>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</si>
  <si>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</si>
  <si>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</si>
  <si>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</si>
  <si>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</si>
  <si>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</si>
  <si>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</si>
  <si>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</si>
  <si>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</si>
  <si>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</si>
  <si>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</si>
  <si>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</si>
  <si>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</si>
  <si>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</si>
  <si>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</si>
  <si>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</si>
  <si>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</si>
  <si>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</si>
  <si>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</si>
  <si>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</si>
  <si>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</si>
  <si>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</si>
  <si>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</si>
  <si>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</si>
  <si>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</si>
  <si>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</si>
  <si>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</si>
  <si>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</si>
  <si>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</si>
  <si>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</si>
  <si>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</si>
  <si>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</si>
  <si>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</si>
  <si>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</si>
  <si>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</si>
  <si>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</si>
  <si>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</si>
  <si>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</si>
  <si>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</si>
  <si>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</si>
  <si>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</si>
  <si>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</si>
  <si>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</si>
  <si>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</si>
  <si>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</si>
  <si>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</si>
  <si>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</si>
  <si>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</si>
  <si>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</si>
  <si>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</si>
  <si>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</si>
  <si>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</si>
  <si>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</si>
  <si>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</si>
  <si>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</si>
  <si>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</si>
  <si>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</si>
  <si>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</si>
  <si>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</si>
  <si>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</si>
  <si>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</si>
  <si>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</si>
  <si>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</si>
  <si>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</si>
  <si>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</si>
  <si>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</si>
  <si>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</si>
  <si>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</si>
  <si>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</si>
  <si>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</si>
  <si>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</si>
  <si>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</si>
  <si>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</si>
  <si>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</si>
  <si>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</si>
  <si>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</si>
  <si>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</si>
  <si>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</si>
  <si>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</si>
  <si>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</si>
  <si>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</si>
  <si>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</si>
  <si>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</si>
  <si>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</si>
  <si>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</si>
  <si>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</si>
  <si>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</si>
  <si>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</si>
  <si>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</si>
  <si>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</si>
  <si>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</si>
  <si>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</si>
  <si>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</si>
  <si>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</si>
  <si>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</si>
  <si>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</si>
  <si>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</si>
  <si>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</si>
  <si>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</si>
  <si>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</si>
  <si>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</si>
  <si>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</si>
  <si>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</si>
  <si>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</si>
  <si>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</si>
  <si>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</si>
  <si>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</si>
  <si>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</si>
  <si>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</si>
  <si>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</si>
  <si>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</si>
  <si>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</si>
  <si>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</si>
  <si>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</si>
  <si>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</si>
  <si>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</si>
  <si>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</si>
  <si>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</si>
  <si>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</si>
  <si>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</si>
  <si>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</si>
  <si>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</si>
  <si>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</si>
  <si>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</si>
  <si>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</si>
  <si>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</si>
  <si>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</si>
  <si>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</si>
  <si>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</si>
  <si>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</si>
  <si>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</si>
  <si>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</si>
  <si>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</si>
  <si>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</si>
  <si>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</si>
  <si>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</si>
  <si>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</si>
  <si>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</si>
  <si>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</si>
  <si>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</si>
  <si>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</si>
  <si>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</si>
  <si>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</si>
  <si>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</si>
  <si>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</si>
  <si>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</si>
  <si>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</si>
  <si>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</si>
  <si>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</si>
  <si>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</si>
  <si>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</si>
  <si>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</si>
  <si>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</si>
  <si>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</si>
  <si>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</si>
  <si>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</si>
  <si>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</si>
  <si>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</si>
  <si>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</si>
  <si>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</si>
  <si>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</si>
  <si>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</si>
  <si>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</si>
  <si>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</si>
  <si>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</si>
  <si>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</si>
  <si>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</si>
  <si>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</si>
  <si>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</si>
  <si>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</si>
  <si>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</si>
  <si>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</si>
  <si>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</si>
  <si>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</si>
  <si>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</si>
  <si>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</si>
  <si>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</si>
  <si>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</si>
  <si>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</si>
  <si>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</si>
  <si>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</si>
  <si>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</si>
  <si>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</si>
  <si>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</si>
  <si>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</si>
  <si>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</si>
  <si>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</si>
  <si>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</si>
  <si>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</si>
  <si>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</si>
  <si>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</si>
  <si>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</si>
  <si>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</si>
  <si>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</si>
  <si>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</si>
  <si>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</si>
  <si>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</si>
  <si>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</si>
  <si>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</si>
  <si>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</si>
  <si>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</si>
  <si>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</si>
  <si>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</si>
  <si>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</si>
  <si>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</si>
  <si>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</si>
  <si>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</si>
  <si>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</si>
  <si>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</si>
  <si>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</si>
  <si>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</si>
  <si>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</si>
  <si>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</si>
  <si>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</si>
  <si>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</si>
  <si>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</si>
  <si>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</si>
  <si>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</si>
  <si>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</si>
  <si>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</si>
  <si>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</si>
  <si>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</si>
  <si>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</si>
  <si>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</si>
  <si>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</si>
  <si>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</si>
  <si>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</si>
  <si>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</si>
  <si>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</si>
  <si>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</si>
  <si>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</si>
  <si>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</si>
  <si>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</si>
  <si>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</si>
  <si>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</si>
  <si>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</si>
  <si>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</si>
  <si>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</si>
  <si>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</si>
  <si>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</si>
  <si>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</si>
  <si>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</si>
  <si>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</si>
  <si>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</si>
  <si>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</si>
  <si>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</si>
  <si>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</si>
  <si>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</si>
  <si>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</si>
  <si>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</si>
  <si>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</si>
  <si>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</si>
  <si>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</si>
  <si>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</si>
  <si>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</si>
  <si>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</si>
  <si>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</si>
  <si>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</si>
  <si>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</si>
  <si>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</si>
  <si>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</si>
  <si>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</si>
  <si>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</si>
  <si>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</si>
  <si>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</si>
  <si>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</si>
  <si>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</si>
  <si>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</si>
  <si>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</si>
  <si>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</si>
  <si>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</si>
  <si>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</si>
  <si>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</si>
  <si>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</si>
  <si>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</si>
  <si>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</si>
  <si>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</si>
  <si>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</si>
  <si>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</si>
  <si>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</si>
  <si>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</si>
  <si>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</si>
  <si>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</si>
  <si>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</si>
  <si>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</si>
  <si>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</si>
  <si>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</si>
  <si>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</si>
  <si>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</si>
  <si>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</si>
  <si>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</si>
  <si>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</si>
  <si>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</si>
  <si>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</si>
  <si>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</si>
  <si>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</si>
  <si>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</si>
  <si>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</si>
  <si>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</si>
  <si>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</si>
  <si>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</si>
  <si>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</si>
  <si>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</si>
  <si>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</si>
  <si>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</si>
  <si>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</si>
  <si>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</si>
  <si>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</si>
  <si>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</si>
  <si>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</si>
  <si>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</si>
  <si>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</si>
  <si>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</si>
  <si>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</si>
  <si>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</si>
  <si>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</si>
  <si>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</si>
  <si>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</si>
  <si>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</si>
  <si>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</si>
  <si>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</si>
  <si>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</si>
  <si>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</si>
  <si>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</si>
  <si>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</si>
  <si>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</si>
  <si>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</si>
  <si>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</si>
  <si>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</si>
  <si>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</si>
  <si>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</si>
  <si>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</si>
  <si>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</si>
  <si>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</si>
  <si>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</si>
  <si>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</si>
  <si>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</si>
  <si>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</si>
  <si>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</si>
  <si>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</si>
  <si>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</si>
  <si>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</si>
  <si>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</si>
  <si>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</si>
  <si>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</si>
  <si>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</si>
  <si>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</si>
  <si>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</si>
  <si>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</si>
  <si>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</si>
  <si>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</si>
  <si>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</si>
  <si>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</si>
  <si>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</si>
  <si>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</si>
  <si>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</si>
  <si>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</si>
  <si>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</si>
  <si>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</si>
  <si>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</si>
  <si>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</si>
  <si>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</si>
  <si>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</si>
  <si>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</si>
  <si>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</si>
  <si>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</si>
  <si>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</si>
  <si>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</si>
  <si>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</si>
  <si>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</si>
  <si>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</si>
  <si>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</si>
  <si>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</si>
  <si>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</si>
  <si>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</si>
  <si>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</si>
  <si>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</si>
  <si>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</si>
  <si>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</si>
  <si>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</si>
  <si>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</si>
  <si>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</si>
  <si>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</si>
  <si>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</si>
  <si>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</si>
  <si>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</si>
  <si>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</si>
  <si>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</si>
  <si>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</si>
  <si>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</si>
  <si>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</si>
  <si>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</si>
  <si>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</si>
  <si>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</si>
  <si>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</si>
  <si>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</si>
  <si>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</si>
  <si>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</si>
  <si>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</si>
  <si>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</si>
  <si>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</si>
  <si>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</si>
  <si>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</si>
  <si>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</si>
  <si>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</si>
  <si>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</si>
  <si>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</si>
  <si>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</si>
  <si>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</si>
  <si>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</si>
  <si>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</si>
  <si>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</si>
  <si>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</si>
  <si>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</si>
  <si>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</si>
  <si>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</si>
  <si>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</si>
  <si>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</si>
  <si>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</si>
  <si>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</si>
  <si>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</si>
  <si>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</si>
  <si>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</si>
  <si>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</si>
  <si>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</si>
  <si>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</si>
  <si>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</si>
  <si>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</si>
  <si>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</si>
  <si>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</si>
  <si>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</si>
  <si>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</si>
  <si>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</si>
  <si>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</si>
  <si>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</si>
  <si>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</si>
  <si>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</si>
  <si>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</si>
  <si>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</si>
  <si>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</si>
  <si>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</si>
  <si>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</si>
  <si>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</si>
  <si>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</si>
  <si>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</si>
  <si>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</si>
  <si>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</si>
  <si>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</si>
  <si>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</si>
  <si>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</si>
  <si>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</si>
  <si>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</si>
  <si>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</si>
  <si>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</si>
  <si>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</si>
  <si>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</si>
  <si>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</si>
  <si>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</si>
  <si>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</si>
  <si>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</si>
  <si>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</si>
  <si>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</si>
  <si>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</si>
  <si>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</si>
  <si>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</si>
  <si>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</si>
  <si>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</si>
  <si>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</si>
  <si>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</si>
  <si>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</si>
  <si>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</si>
  <si>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</si>
  <si>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</si>
  <si>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</si>
  <si>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</si>
  <si>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</si>
  <si>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</si>
  <si>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</si>
  <si>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</si>
  <si>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</si>
  <si>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</si>
  <si>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</si>
  <si>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</si>
  <si>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</si>
  <si>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</si>
  <si>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</si>
  <si>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</si>
  <si>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</si>
  <si>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</si>
  <si>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</si>
  <si>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</si>
  <si>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</si>
  <si>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</si>
  <si>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</si>
  <si>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</si>
  <si>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</si>
  <si>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</si>
  <si>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</si>
  <si>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</si>
  <si>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</si>
  <si>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</si>
  <si>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</si>
  <si>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</si>
  <si>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</si>
  <si>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</si>
  <si>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</si>
  <si>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</si>
  <si>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</si>
  <si>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</si>
  <si>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</si>
  <si>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</si>
  <si>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</si>
  <si>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</si>
  <si>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</si>
  <si>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</si>
  <si>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</si>
  <si>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</si>
  <si>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</si>
  <si>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</si>
  <si>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</si>
  <si>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</si>
  <si>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</si>
  <si>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</si>
  <si>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</si>
  <si>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</si>
  <si>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</si>
  <si>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</si>
  <si>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</si>
  <si>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</si>
  <si>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</si>
  <si>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</si>
  <si>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</si>
  <si>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</si>
  <si>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</si>
  <si>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</si>
  <si>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</si>
  <si>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</si>
  <si>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</si>
  <si>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</si>
  <si>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</si>
  <si>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</si>
  <si>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</si>
  <si>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</si>
  <si>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</si>
  <si>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</si>
  <si>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</si>
  <si>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</si>
  <si>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</si>
  <si>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</si>
  <si>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</si>
  <si>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</si>
  <si>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</si>
  <si>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</si>
  <si>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</si>
  <si>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</si>
  <si>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</si>
  <si>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</si>
  <si>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</si>
  <si>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</si>
  <si>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</si>
  <si>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</si>
  <si>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</si>
  <si>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</si>
  <si>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</si>
  <si>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</si>
  <si>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</si>
  <si>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</si>
  <si>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</si>
  <si>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</si>
  <si>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</si>
  <si>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</si>
  <si>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</si>
  <si>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</si>
  <si>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</si>
  <si>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</si>
  <si>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</si>
  <si>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</si>
  <si>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</si>
  <si>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</si>
  <si>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</si>
  <si>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</si>
  <si>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</si>
  <si>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</si>
  <si>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</si>
  <si>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</si>
  <si>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</si>
  <si>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</si>
  <si>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</si>
  <si>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</si>
  <si>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</si>
  <si>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</si>
  <si>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</si>
  <si>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</si>
  <si>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</si>
  <si>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</si>
  <si>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</si>
  <si>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</si>
  <si>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</si>
  <si>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</si>
  <si>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</si>
  <si>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</si>
  <si>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</si>
  <si>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</si>
  <si>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</si>
  <si>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</si>
  <si>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</si>
  <si>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</si>
  <si>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</si>
  <si>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</si>
  <si>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</si>
  <si>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</si>
  <si>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</si>
  <si>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</si>
  <si>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</si>
  <si>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</si>
  <si>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</si>
  <si>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</si>
  <si>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</si>
  <si>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</si>
  <si>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</si>
  <si>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</si>
  <si>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</si>
  <si>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</si>
  <si>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</si>
  <si>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</si>
  <si>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</si>
  <si>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</si>
  <si>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</si>
  <si>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</si>
  <si>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</si>
  <si>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</si>
  <si>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</si>
  <si>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</si>
  <si>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</si>
  <si>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</si>
  <si>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</si>
  <si>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</si>
  <si>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</si>
  <si>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</si>
  <si>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</si>
  <si>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</si>
  <si>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</si>
  <si>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</si>
  <si>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</si>
  <si>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</si>
  <si>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</si>
  <si>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</si>
  <si>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</si>
  <si>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</si>
  <si>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</si>
  <si>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</si>
  <si>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</si>
  <si>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</si>
  <si>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</si>
  <si>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</si>
  <si>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</si>
  <si>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</si>
  <si>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</si>
  <si>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</si>
  <si>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</si>
  <si>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</si>
  <si>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</si>
  <si>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</si>
  <si>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</si>
  <si>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</si>
  <si>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</si>
  <si>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</si>
  <si>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</si>
  <si>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</si>
  <si>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</si>
  <si>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</si>
  <si>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</si>
  <si>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</si>
  <si>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</si>
  <si>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</si>
  <si>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</si>
  <si>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</si>
  <si>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</si>
  <si>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</si>
  <si>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</si>
  <si>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</si>
  <si>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</si>
  <si>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</si>
  <si>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</si>
  <si>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</si>
  <si>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</si>
  <si>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</si>
  <si>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</si>
  <si>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</si>
  <si>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</si>
  <si>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</si>
  <si>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</si>
  <si>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</si>
  <si>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</si>
  <si>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</si>
  <si>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</si>
  <si>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</si>
  <si>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</si>
  <si>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</si>
  <si>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</si>
  <si>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</si>
  <si>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</si>
  <si>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</si>
  <si>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</si>
  <si>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</si>
  <si>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</si>
  <si>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</si>
  <si>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</si>
  <si>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</si>
  <si>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</si>
  <si>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</si>
  <si>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</si>
  <si>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</si>
  <si>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</si>
  <si>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</si>
  <si>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</si>
  <si>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</si>
  <si>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</si>
  <si>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</si>
  <si>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</si>
  <si>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</si>
  <si>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</si>
  <si>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</si>
  <si>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</si>
  <si>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</si>
  <si>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</si>
  <si>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</si>
  <si>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</si>
  <si>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</si>
  <si>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</si>
  <si>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</si>
  <si>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</si>
  <si>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</si>
  <si>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</si>
  <si>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</si>
  <si>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</si>
  <si>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</si>
  <si>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</si>
  <si>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</si>
  <si>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</si>
  <si>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</si>
  <si>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</si>
  <si>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</si>
  <si>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</si>
  <si>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</si>
  <si>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</si>
  <si>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</si>
  <si>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</si>
  <si>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</si>
  <si>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</si>
  <si>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</si>
  <si>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</si>
  <si>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</si>
  <si>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</si>
  <si>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</si>
  <si>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</si>
  <si>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</si>
  <si>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</si>
  <si>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</si>
  <si>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</si>
  <si>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</si>
  <si>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</si>
  <si>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</si>
  <si>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</si>
  <si>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</si>
  <si>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</si>
  <si>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</si>
  <si>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</si>
  <si>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</si>
  <si>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</si>
  <si>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</si>
  <si>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</si>
  <si>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</si>
  <si>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</si>
  <si>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</si>
  <si>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</si>
  <si>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</si>
  <si>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</si>
  <si>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</si>
  <si>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</si>
  <si>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</si>
  <si>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</si>
  <si>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</si>
  <si>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</si>
  <si>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</si>
  <si>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</si>
  <si>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</si>
  <si>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</si>
  <si>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</si>
  <si>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</si>
  <si>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</si>
  <si>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</si>
  <si>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</si>
  <si>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</si>
  <si>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</si>
  <si>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</si>
  <si>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</si>
  <si>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</si>
  <si>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</si>
  <si>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</si>
  <si>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</si>
  <si>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</si>
  <si>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</si>
  <si>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</si>
  <si>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</si>
  <si>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</si>
  <si>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</si>
  <si>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</si>
  <si>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</si>
  <si>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</si>
  <si>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</si>
  <si>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</si>
  <si>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</si>
  <si>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</si>
  <si>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</si>
  <si>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</si>
  <si>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</si>
  <si>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</si>
  <si>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</si>
  <si>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</si>
  <si>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</si>
  <si>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</si>
  <si>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</si>
  <si>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</si>
  <si>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</si>
  <si>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</si>
  <si>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</si>
  <si>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</si>
  <si>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</si>
  <si>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</si>
  <si>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</si>
  <si>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</si>
  <si>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</si>
  <si>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</si>
  <si>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</si>
  <si>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</si>
  <si>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</si>
  <si>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</si>
  <si>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</si>
  <si>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</si>
  <si>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</si>
  <si>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</si>
  <si>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</si>
  <si>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</si>
  <si>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</si>
  <si>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</si>
  <si>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</si>
  <si>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</si>
  <si>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</si>
  <si>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</si>
  <si>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</si>
  <si>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</si>
  <si>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</si>
  <si>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</si>
  <si>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</si>
  <si>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</si>
  <si>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</si>
  <si>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</si>
  <si>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</si>
  <si>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</si>
  <si>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</si>
  <si>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</si>
  <si>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</si>
  <si>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</si>
  <si>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</si>
  <si>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</si>
  <si>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</si>
  <si>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</si>
  <si>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</si>
  <si>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</si>
  <si>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</si>
  <si>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</si>
  <si>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</si>
  <si>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</si>
  <si>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</si>
  <si>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</si>
  <si>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</si>
  <si>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</si>
  <si>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</si>
  <si>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</si>
  <si>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</si>
  <si>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</si>
  <si>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</si>
  <si>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</si>
  <si>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</si>
  <si>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</si>
  <si>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</si>
  <si>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</si>
  <si>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</si>
  <si>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</si>
  <si>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</si>
  <si>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</si>
  <si>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</si>
  <si>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</si>
  <si>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</si>
  <si>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</si>
  <si>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</si>
  <si>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</si>
  <si>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</si>
  <si>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</si>
  <si>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</si>
  <si>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</si>
  <si>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</si>
  <si>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</si>
  <si>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</si>
  <si>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</si>
  <si>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</si>
  <si>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</si>
  <si>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</si>
  <si>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</si>
  <si>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</si>
  <si>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</si>
  <si>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</si>
  <si>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</si>
  <si>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</si>
  <si>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</si>
  <si>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</si>
  <si>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</si>
  <si>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</si>
  <si>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</si>
  <si>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</si>
  <si>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</si>
  <si>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</si>
  <si>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</si>
  <si>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</si>
  <si>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</si>
  <si>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</si>
  <si>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</si>
  <si>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</si>
  <si>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</si>
  <si>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</si>
  <si>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</si>
  <si>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</si>
  <si>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</si>
  <si>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</si>
  <si>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</si>
  <si>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</si>
  <si>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</si>
  <si>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</si>
  <si>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</si>
  <si>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</si>
  <si>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</si>
  <si>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</si>
  <si>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</si>
  <si>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</si>
  <si>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</si>
  <si>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</si>
  <si>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</si>
  <si>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</si>
  <si>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</si>
  <si>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</si>
  <si>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</si>
  <si>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</si>
  <si>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</si>
  <si>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</si>
  <si>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</si>
  <si>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</si>
  <si>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</si>
  <si>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</si>
  <si>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</si>
  <si>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</si>
  <si>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</si>
  <si>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</si>
  <si>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</si>
  <si>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</si>
  <si>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</si>
  <si>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</si>
  <si>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</si>
  <si>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</si>
  <si>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</si>
  <si>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</si>
  <si>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</si>
  <si>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</si>
  <si>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</si>
  <si>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</si>
  <si>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</si>
  <si>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</si>
  <si>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</si>
  <si>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</si>
  <si>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</si>
  <si>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</si>
  <si>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</si>
  <si>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</si>
  <si>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</si>
  <si>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</si>
  <si>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</si>
  <si>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</si>
  <si>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</si>
  <si>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</si>
  <si>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</si>
  <si>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</si>
  <si>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</si>
  <si>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</si>
  <si>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</si>
  <si>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</si>
  <si>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</si>
  <si>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</si>
  <si>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</si>
  <si>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</si>
  <si>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</si>
  <si>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</si>
  <si>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</si>
  <si>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</si>
  <si>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</si>
  <si>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</si>
  <si>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</si>
  <si>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</si>
  <si>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</si>
  <si>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</si>
  <si>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</si>
  <si>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</si>
  <si>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</si>
  <si>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</si>
  <si>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</si>
  <si>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</si>
  <si>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</si>
  <si>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</si>
  <si>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</si>
  <si>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</si>
  <si>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</si>
  <si>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</si>
  <si>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</si>
  <si>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</si>
  <si>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</si>
  <si>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</si>
  <si>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</si>
  <si>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</si>
  <si>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</si>
  <si>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</si>
  <si>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</si>
  <si>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</si>
  <si>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</si>
  <si>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</si>
  <si>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</si>
  <si>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</si>
  <si>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</si>
  <si>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</si>
  <si>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</si>
  <si>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</si>
  <si>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</si>
  <si>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</si>
  <si>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</si>
  <si>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</si>
  <si>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</si>
  <si>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</si>
  <si>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</si>
  <si>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</si>
  <si>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</si>
  <si>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</si>
  <si>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</si>
  <si>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</si>
  <si>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</si>
  <si>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</si>
  <si>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</si>
  <si>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</si>
  <si>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</si>
  <si>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</si>
  <si>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</si>
  <si>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</si>
  <si>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</si>
  <si>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</si>
  <si>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</si>
  <si>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</si>
  <si>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</si>
  <si>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</si>
  <si>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</si>
  <si>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</si>
  <si>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</si>
  <si>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</si>
  <si>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</si>
  <si>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</si>
  <si>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</si>
  <si>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</si>
  <si>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</si>
  <si>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</si>
  <si>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</si>
  <si>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</si>
  <si>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</si>
  <si>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</si>
  <si>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</si>
  <si>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</si>
  <si>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</si>
  <si>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</si>
  <si>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</si>
  <si>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</si>
  <si>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</si>
  <si>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</si>
  <si>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</si>
  <si>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</si>
  <si>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</si>
  <si>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</si>
  <si>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</si>
  <si>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</si>
  <si>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</si>
  <si>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</si>
  <si>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</si>
  <si>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</si>
  <si>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</si>
  <si>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</si>
  <si>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</si>
  <si>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</si>
  <si>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</si>
  <si>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</si>
  <si>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</si>
  <si>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</si>
  <si>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</si>
  <si>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</si>
  <si>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</si>
  <si>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</si>
  <si>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</si>
  <si>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</si>
  <si>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</si>
  <si>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</si>
  <si>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</si>
  <si>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</si>
  <si>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</si>
  <si>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</si>
  <si>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</si>
  <si>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</si>
  <si>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</si>
  <si>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</si>
  <si>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</si>
  <si>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</si>
  <si>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</si>
  <si>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</si>
  <si>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</si>
  <si>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</si>
  <si>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</si>
  <si>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</si>
  <si>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</si>
  <si>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</si>
  <si>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</si>
  <si>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</si>
  <si>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</si>
  <si>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</si>
  <si>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</si>
  <si>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</si>
  <si>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</si>
  <si>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</si>
  <si>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</si>
  <si>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</si>
  <si>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</si>
  <si>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</si>
  <si>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</si>
  <si>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</si>
  <si>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</si>
  <si>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</si>
  <si>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</si>
  <si>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</si>
  <si>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</si>
  <si>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</si>
  <si>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</si>
  <si>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</si>
  <si>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</si>
  <si>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</si>
  <si>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</si>
  <si>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</si>
  <si>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</si>
  <si>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</si>
  <si>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</si>
  <si>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</si>
  <si>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</si>
  <si>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</si>
  <si>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</si>
  <si>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</si>
  <si>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</si>
  <si>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</si>
  <si>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</si>
  <si>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</si>
  <si>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</si>
  <si>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</si>
  <si>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</si>
  <si>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</si>
  <si>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</si>
  <si>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</si>
  <si>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</si>
  <si>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</si>
  <si>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</si>
  <si>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</si>
  <si>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</si>
  <si>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</si>
  <si>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</si>
  <si>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</si>
  <si>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</si>
  <si>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</si>
  <si>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</si>
  <si>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</si>
  <si>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</si>
  <si>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</si>
  <si>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</si>
  <si>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</si>
  <si>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</si>
  <si>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</si>
  <si>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</si>
  <si>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</si>
  <si>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</si>
  <si>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</si>
  <si>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</si>
  <si>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</si>
  <si>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</si>
  <si>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</si>
  <si>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</si>
  <si>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</si>
  <si>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</si>
  <si>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</si>
  <si>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</si>
  <si>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</si>
  <si>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</si>
  <si>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</si>
  <si>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</si>
  <si>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</si>
  <si>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</si>
  <si>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</si>
  <si>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</si>
  <si>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</si>
  <si>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</si>
  <si>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</si>
  <si>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</si>
  <si>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</si>
  <si>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</si>
  <si>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</si>
  <si>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</si>
  <si>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</si>
  <si>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</si>
  <si>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</si>
  <si>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</si>
  <si>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</si>
  <si>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</si>
  <si>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</si>
  <si>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</si>
  <si>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</si>
  <si>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</si>
  <si>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</si>
  <si>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</si>
  <si>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</si>
  <si>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</si>
  <si>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</si>
  <si>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</si>
  <si>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</si>
  <si>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</si>
  <si>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</si>
  <si>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</si>
  <si>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</si>
  <si>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</si>
  <si>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</si>
  <si>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</si>
  <si>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</si>
  <si>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</si>
  <si>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</si>
  <si>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</si>
  <si>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</si>
  <si>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</si>
  <si>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</si>
  <si>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</si>
  <si>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</si>
  <si>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</si>
  <si>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</si>
  <si>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</si>
  <si>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</si>
  <si>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</si>
  <si>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</si>
  <si>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</si>
  <si>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</si>
  <si>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</si>
  <si>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</si>
  <si>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</si>
  <si>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</si>
  <si>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</si>
  <si>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</si>
  <si>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</si>
  <si>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</si>
  <si>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</si>
  <si>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</si>
  <si>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</si>
  <si>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</si>
  <si>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</si>
  <si>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</si>
  <si>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</si>
  <si>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</si>
  <si>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</si>
  <si>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</si>
  <si>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</si>
  <si>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</si>
  <si>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</si>
  <si>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</si>
  <si>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92000215000120</t>
  </si>
  <si>
    <t>PREFEITURA MUNICIPAL DE SEGREDO</t>
  </si>
  <si>
    <t xml:space="preserve">SERVIÇOS INICIAIS </t>
  </si>
  <si>
    <t>PLACA DE OBRA (PARA CONSTRUCAO CIVIL) EM CHAPA GALVANIZADA *N. 22*, ADESIVADA, DE *2,4 X 1,2* M (SEM POSTES PARA FIXACAO)</t>
  </si>
  <si>
    <t>LOCACAO CONVENCIONAL DE OBRA, UTILIZANDO GABARITO DE TÁBUAS CORRIDAS PONTALETADAS A CADA 2,00M - 2 UTILIZAÇÕES. AF_10/2018</t>
  </si>
  <si>
    <t>EXECUÇÃO DE ALMOXARIFADO EM CANTEIRO DE OBRA EM CHAPA DE MADEIRA COMPENSADA, INCLUSO PRATELEIRAS. AF_02/2016</t>
  </si>
  <si>
    <t>ARMAÇÃO DE BLOCO DE FUNDAÇÃO OU SAPATA UTILIZANDO AÇO CA-50 DE 8 MM - MONTAGEM. AF_06/2017</t>
  </si>
  <si>
    <t>CONCRETAGEM DE BLOCOS DE FUNDAÇÃO, FCK 15 MPA, COM USO DE BOMBA LANÇAMENTO, ADENSAMENTO E ACABAMENTO. AF_06/2017</t>
  </si>
  <si>
    <t>ESCAVAÇÃO MECANIZADA PARA BLOCO DE FUNDAÇÃO OU SAPATA, COM PREVISÃO DE FÔRMA, COM RETROESCAVADEIRA. AF_06/2017</t>
  </si>
  <si>
    <t>FABRICAÇÃO, MONTAGEM E DESMONTAGEM DE FÔRMA PARA BLOCO DE FUNDAÇÃO, EM MADEIRA SERRADA, E=25 MM, 2 UTILIZAÇÕES. AF_06/2017</t>
  </si>
  <si>
    <t>LASTRO DE CONCRETO MAGRO, APLICADO EM BLOCOS DE
COROAMENTO OU SAPATAS, ESPESSURA DE 5 CM. AF_08/2017</t>
  </si>
  <si>
    <t>PILARES PRÉ-MOLDADOS: (COMPOSIÇÃO REPRESENTATIVA) EXECUÇÃO DE ESTRUTURAS DE CONCRETO ARMADO PARA EDIFICAÇÃO INSTITUCIONAL TÉRREA, FCK = 25 MPA. AF_01/2017</t>
  </si>
  <si>
    <t>ESTRUTURA TRELIÇADA DE COBERTURA, TIPO FINK, COM LIGAÇÕES SOLDADAS, INCLUSOS PERFIS METÁLICOS, CHAPAS METÁLICAS, MÃO DE OBRA E TRANSPORTE COM GUINDASTE - FORNECIMENTO E INSTALAÇÃO. AF_01/2020_P</t>
  </si>
  <si>
    <t>VIGA  DE TRAVAMENTO METÁLICA EM PERFIL LAMINADO OU SOLDADO EM AÇO ESTRUTURAL, COM CONEXÕES PARAFUSADAS, INCLUSOS MÃO DE OBRA, TRANSPORTE E IÇAMENTO UTILIZANDO GUINDASTE - FORNECIMENTO E INSTALAÇÃO. AF_01/2020_P</t>
  </si>
  <si>
    <t>CONTRAVENTAMENTO COM FERRO REDONDO/CANTONEIRAS DE AÇO, COM CONEXÕES PARAFUSADAS, INCLUSOS MÃO DE OBRA, TRANSPORTE E IÇAMENTO UTILIZANDO GUINDASTE, PARA EDIFÍCIOS DE 3 A 5 PAVIMENTOS - FORNECIMENTO E INSTALAÇÃO. AF_01/2020_P</t>
  </si>
  <si>
    <t>TRAMA DE AÇO COMPOSTA POR TERÇAS PARA TELHADOS DE ATÉ 2 ÁGUAS PARA TELHA ONDULADA DE FIBROCIMENTO, METÁLICA, PLÁSTICA OU TERMOACÚSTICA, INCLUSO TRANSPORTE VERTICAL. AF_07/2019</t>
  </si>
  <si>
    <t>GUINDASTE HIDRÁULICO AUTOPROPELIDO, COM LANÇA TELESCÓPICA 28,80 M, CAPACIDADE MÁXIMA 30 T, POTÊNCIA 97 KW, TRAÇÃO 4 X 4 - CHP DIURNO. AF_11/2014</t>
  </si>
  <si>
    <t>PINTURA COM TINTA ALQUÍDICA DE FUNDO (TIPO ZARCÃO) PULVERIZADA SOBRE SUPERFÍCIES METÁLICAS (EXCETO PERFIL) EXECUTADO EM OBRA (POR DEMÃO). AF_01/2020_P</t>
  </si>
  <si>
    <t>PINTURA COM TINTA ALQUÍDICA DE FUNDO E ACABAMENTO (ESMALTE SINTÉTICO GRAFITE) PULVERIZADA SOBRE SUPERFÍCIES METÁLICAS (EXCETO PERFIL) EXECUTADO EM OBRA (POR DEMÃO). AF_01/2020_P</t>
  </si>
  <si>
    <t>TELHAMENTO COM TELHA DE AÇO/ALUMÍNIO E = 0,5 MM, COM ATÉ 2 ÁGUAS, INCLUSO IÇAMENTO. AF_07/2019</t>
  </si>
  <si>
    <t>LIMPEZA FINAL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</si>
  <si>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</si>
  <si>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</si>
  <si>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</si>
  <si>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</si>
  <si>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</si>
  <si>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</si>
  <si>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</si>
  <si>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</si>
  <si>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</si>
  <si>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</si>
  <si>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</si>
  <si>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</si>
  <si>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</si>
  <si>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</si>
  <si>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</si>
  <si>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</si>
  <si>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1.4.1</t>
  </si>
  <si>
    <t>1.5.1</t>
  </si>
  <si>
    <t>1.6.1</t>
  </si>
  <si>
    <t xml:space="preserve">CONSTRUÇÃO DE PAVILHÃO PARA O CTG CANDEEIRO SERRANO, ÁREA A SER CONSTRUÍDA DE 648,63 M².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</si>
</sst>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9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69" fontId="4" fillId="0" borderId="1" xfId="49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abSelected="1" workbookViewId="0">
      <selection activeCell="C14" sqref="C14"/>
    </sheetView>
  </sheetViews>
  <sheetFormatPr defaultColWidth="9.109375" defaultRowHeight="14.4" x14ac:dyDescent="0.3"/>
  <cols>
    <col min="1" max="1" width="20.44140625" style="69" customWidth="1"/>
    <col min="2" max="2" width="53.44140625" style="68" customWidth="1"/>
    <col min="3" max="3" width="16.5546875" style="70" bestFit="1" customWidth="1"/>
    <col min="4" max="4" width="4.5546875" style="70" bestFit="1" customWidth="1"/>
    <col min="5" max="5" width="6.88671875" style="65" customWidth="1"/>
    <col min="6" max="6" width="6.88671875" style="65" bestFit="1" customWidth="1"/>
    <col min="7" max="7" width="17" style="65" customWidth="1"/>
    <col min="8" max="16384" width="9.109375" style="65"/>
  </cols>
  <sheetData>
    <row r="1" spans="1:8" ht="16.2" thickBot="1" x14ac:dyDescent="0.35">
      <c r="A1" s="190" t="s">
        <v>3752</v>
      </c>
      <c r="B1" s="191"/>
      <c r="C1" s="191"/>
      <c r="D1" s="191"/>
      <c r="E1" s="191"/>
      <c r="F1" s="191"/>
      <c r="G1" s="192"/>
    </row>
    <row r="2" spans="1:8" s="92" customFormat="1" ht="15" thickBot="1" x14ac:dyDescent="0.35">
      <c r="A2" s="46" t="s">
        <v>161</v>
      </c>
      <c r="B2" s="196" t="s">
        <v>4003</v>
      </c>
      <c r="C2" s="196"/>
      <c r="D2" s="76" t="s">
        <v>162</v>
      </c>
      <c r="E2" s="112">
        <v>2</v>
      </c>
      <c r="F2" s="77" t="s">
        <v>163</v>
      </c>
      <c r="G2" s="35">
        <v>2024</v>
      </c>
      <c r="H2" s="89"/>
    </row>
    <row r="3" spans="1:8" s="92" customFormat="1" ht="31.5" customHeight="1" thickBot="1" x14ac:dyDescent="0.35">
      <c r="A3" s="41" t="s">
        <v>153</v>
      </c>
      <c r="B3" s="197" t="s">
        <v>4047</v>
      </c>
      <c r="C3" s="197"/>
      <c r="D3" s="197"/>
      <c r="E3" s="197"/>
      <c r="F3" s="197"/>
      <c r="G3" s="198"/>
    </row>
    <row r="4" spans="1:8" s="92" customFormat="1" ht="15" thickBot="1" x14ac:dyDescent="0.35">
      <c r="A4" s="46" t="s">
        <v>175</v>
      </c>
      <c r="B4" s="199" t="s">
        <v>4008</v>
      </c>
      <c r="C4" s="199"/>
      <c r="D4" s="199"/>
      <c r="E4" s="200"/>
      <c r="F4" s="47" t="s">
        <v>179</v>
      </c>
      <c r="G4" s="124" t="s">
        <v>4007</v>
      </c>
    </row>
    <row r="5" spans="1:8" s="92" customFormat="1" ht="15" thickBot="1" x14ac:dyDescent="0.35">
      <c r="A5" s="46" t="s">
        <v>3785</v>
      </c>
      <c r="B5" s="127" t="s">
        <v>170</v>
      </c>
      <c r="C5" s="177" t="s">
        <v>3956</v>
      </c>
      <c r="D5" s="177"/>
      <c r="E5" s="177"/>
      <c r="F5" s="201"/>
      <c r="G5" s="202"/>
    </row>
    <row r="6" spans="1:8" s="94" customFormat="1" ht="15" thickBot="1" x14ac:dyDescent="0.35">
      <c r="A6" s="46" t="s">
        <v>155</v>
      </c>
      <c r="B6" s="78">
        <f>'Orçamento-base'!C6</f>
        <v>200004.71999999997</v>
      </c>
      <c r="C6" s="79"/>
      <c r="D6" s="79"/>
      <c r="E6" s="80"/>
      <c r="F6" s="79"/>
      <c r="G6" s="97"/>
      <c r="H6" s="93"/>
    </row>
    <row r="7" spans="1:8" s="94" customFormat="1" ht="15" thickBot="1" x14ac:dyDescent="0.35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" thickBot="1" x14ac:dyDescent="0.35">
      <c r="A8" s="46" t="s">
        <v>3747</v>
      </c>
      <c r="B8" s="91">
        <f>COUNT('Orçamento-base'!B12:B39933)</f>
        <v>19</v>
      </c>
      <c r="C8" s="81"/>
      <c r="D8" s="81"/>
      <c r="E8" s="82"/>
      <c r="F8" s="81"/>
      <c r="G8" s="98"/>
      <c r="H8" s="95"/>
    </row>
    <row r="9" spans="1:8" s="96" customFormat="1" x14ac:dyDescent="0.3">
      <c r="A9" s="159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3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3">
      <c r="A11" s="193" t="s">
        <v>3750</v>
      </c>
      <c r="B11" s="194" t="s">
        <v>3751</v>
      </c>
      <c r="C11" s="101" t="s">
        <v>165</v>
      </c>
      <c r="D11" s="103"/>
      <c r="E11" s="103"/>
      <c r="F11" s="103"/>
      <c r="G11" s="111" t="s">
        <v>171</v>
      </c>
    </row>
    <row r="12" spans="1:8" x14ac:dyDescent="0.3">
      <c r="A12" s="193"/>
      <c r="B12" s="195"/>
      <c r="C12" s="102" t="s">
        <v>164</v>
      </c>
      <c r="D12" s="103"/>
      <c r="E12" s="104"/>
      <c r="F12" s="104"/>
      <c r="G12" s="102" t="s">
        <v>164</v>
      </c>
    </row>
    <row r="13" spans="1:8" x14ac:dyDescent="0.3">
      <c r="A13" s="36"/>
      <c r="B13" s="37"/>
      <c r="C13" s="86">
        <f>SUMIF('Orçamento-base'!$A$12:$A$39935,Identificação!$A13,'Orçamento-base'!$K$12:$K$39935)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ht="28.8" x14ac:dyDescent="0.3">
      <c r="A14" s="36">
        <v>1</v>
      </c>
      <c r="B14" s="37" t="s">
        <v>4047</v>
      </c>
      <c r="C14" s="156">
        <v>200004.72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3">
      <c r="A15" s="36"/>
      <c r="B15" s="37"/>
      <c r="C15" s="156"/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3">
      <c r="A16" s="36"/>
      <c r="B16" s="37"/>
      <c r="C16" s="156">
        <f>SUMIF('Orçamento-base'!$A$12:$A$39935,Identificação!$A16,'Orçamento-base'!$K$12:$K$39935)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3">
      <c r="A17" s="36"/>
      <c r="B17" s="37"/>
      <c r="C17" s="156">
        <f>SUMIF('Orçamento-base'!$A$12:$A$39935,Identificação!$A17,'Orçamento-base'!$K$12:$K$39935)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3">
      <c r="A18" s="36"/>
      <c r="B18" s="37"/>
      <c r="C18" s="156">
        <f>SUMIF('Orçamento-base'!$A$12:$A$39935,Identificação!$A18,'Orçamento-base'!$K$12:$K$39935)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3">
      <c r="A19" s="36"/>
      <c r="B19" s="37"/>
      <c r="C19" s="156">
        <f>SUMIF('Orçamento-base'!$A$12:$A$39935,Identificação!$A19,'Orçamento-base'!$K$12:$K$39935)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3">
      <c r="A20" s="36"/>
      <c r="B20" s="37"/>
      <c r="C20" s="156">
        <f>SUMIF('Orçamento-base'!$A$12:$A$39935,Identificação!$A20,'Orçamento-base'!$K$12:$K$39935)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3">
      <c r="A21" s="36"/>
      <c r="B21" s="37"/>
      <c r="C21" s="156">
        <f>SUMIF('Orçamento-base'!$A$12:$A$39935,Identificação!$A21,'Orçamento-base'!$K$12:$K$39935)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3">
      <c r="A22" s="36"/>
      <c r="B22" s="37"/>
      <c r="C22" s="156">
        <f>SUMIF('Orçamento-base'!$A$12:$A$39935,Identificação!$A22,'Orçamento-base'!$K$12:$K$39935)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3">
      <c r="A23" s="36"/>
      <c r="B23" s="37"/>
      <c r="C23" s="156">
        <f>SUMIF('Orçamento-base'!$A$12:$A$39935,Identificação!$A23,'Orçamento-base'!$K$12:$K$39935)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3">
      <c r="A24" s="36"/>
      <c r="B24" s="37"/>
      <c r="C24" s="156">
        <f>SUMIF('Orçamento-base'!$A$12:$A$39935,Identificação!$A24,'Orçamento-base'!$K$12:$K$39935)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3">
      <c r="A25" s="36"/>
      <c r="B25" s="37"/>
      <c r="C25" s="156">
        <f>SUMIF('Orçamento-base'!$A$12:$A$39935,Identificação!$A25,'Orçamento-base'!$K$12:$K$39935)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3">
      <c r="A26" s="36"/>
      <c r="B26" s="37"/>
      <c r="C26" s="156">
        <f>SUMIF('Orçamento-base'!$A$12:$A$39935,Identificação!$A26,'Orçamento-base'!$K$12:$K$39935)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3">
      <c r="A27" s="36"/>
      <c r="B27" s="37"/>
      <c r="C27" s="156">
        <f>SUMIF('Orçamento-base'!$A$12:$A$39935,Identificação!$A27,'Orçamento-base'!$K$12:$K$39935)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3">
      <c r="A28" s="36"/>
      <c r="B28" s="37"/>
      <c r="C28" s="156">
        <f>SUMIF('Orçamento-base'!$A$12:$A$39935,Identificação!$A28,'Orçamento-base'!$K$12:$K$39935)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3">
      <c r="A29" s="36"/>
      <c r="B29" s="37"/>
      <c r="C29" s="156">
        <f>SUMIF('Orçamento-base'!$A$12:$A$39935,Identificação!$A29,'Orçamento-base'!$K$12:$K$39935)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3">
      <c r="A30" s="36"/>
      <c r="B30" s="37"/>
      <c r="C30" s="156">
        <f>SUMIF('Orçamento-base'!$A$12:$A$39935,Identificação!$A30,'Orçamento-base'!$K$12:$K$39935)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3">
      <c r="A31" s="36"/>
      <c r="B31" s="37"/>
      <c r="C31" s="156">
        <f>SUMIF('Orçamento-base'!$A$12:$A$39935,Identificação!$A31,'Orçamento-base'!$K$12:$K$39935)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3">
      <c r="A32" s="36"/>
      <c r="B32" s="37"/>
      <c r="C32" s="156">
        <f>SUMIF('Orçamento-base'!$A$12:$A$39935,Identificação!$A32,'Orçamento-base'!$K$12:$K$39935)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3">
      <c r="A33" s="36"/>
      <c r="B33" s="37"/>
      <c r="C33" s="156">
        <f>SUMIF('Orçamento-base'!$A$12:$A$39935,Identificação!$A33,'Orçamento-base'!$K$12:$K$39935)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3">
      <c r="A34" s="36"/>
      <c r="B34" s="37"/>
      <c r="C34" s="156">
        <f>SUMIF('Orçamento-base'!$A$12:$A$39935,Identificação!$A34,'Orçamento-base'!$K$12:$K$39935)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3">
      <c r="A35" s="36"/>
      <c r="B35" s="37"/>
      <c r="C35" s="156">
        <f>SUMIF('Orçamento-base'!$A$12:$A$39935,Identificação!$A35,'Orçamento-base'!$K$12:$K$39935)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3">
      <c r="A36" s="36"/>
      <c r="B36" s="37"/>
      <c r="C36" s="156">
        <f>SUMIF('Orçamento-base'!$A$12:$A$39935,Identificação!$A36,'Orçamento-base'!$K$12:$K$39935)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3">
      <c r="A37" s="36"/>
      <c r="B37" s="37"/>
      <c r="C37" s="156">
        <f>SUMIF('Orçamento-base'!$A$12:$A$39935,Identificação!$A37,'Orçamento-base'!$K$12:$K$39935)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3">
      <c r="A38" s="36"/>
      <c r="B38" s="37"/>
      <c r="C38" s="156">
        <f>SUMIF('Orçamento-base'!$A$12:$A$39935,Identificação!$A38,'Orçamento-base'!$K$12:$K$39935)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3">
      <c r="A39" s="36"/>
      <c r="B39" s="37"/>
      <c r="C39" s="156">
        <f>SUMIF('Orçamento-base'!$A$12:$A$39935,Identificação!$A39,'Orçamento-base'!$K$12:$K$39935)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3">
      <c r="A40" s="36"/>
      <c r="B40" s="37"/>
      <c r="C40" s="156">
        <f>SUMIF('Orçamento-base'!$A$12:$A$39935,Identificação!$A40,'Orçamento-base'!$K$12:$K$39935)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3">
      <c r="A41" s="36"/>
      <c r="B41" s="37"/>
      <c r="C41" s="156">
        <f>SUMIF('Orçamento-base'!$A$12:$A$39935,Identificação!$A41,'Orçamento-base'!$K$12:$K$39935)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3">
      <c r="A42" s="36"/>
      <c r="B42" s="37"/>
      <c r="C42" s="156">
        <f>SUMIF('Orçamento-base'!$A$12:$A$39935,Identificação!$A42,'Orçamento-base'!$K$12:$K$39935)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3">
      <c r="A43" s="36"/>
      <c r="B43" s="37"/>
      <c r="C43" s="156">
        <f>SUMIF('Orçamento-base'!$A$12:$A$39935,Identificação!$A43,'Orçamento-base'!$K$12:$K$39935)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3">
      <c r="A44" s="36"/>
      <c r="B44" s="37"/>
      <c r="C44" s="156">
        <f>SUMIF('Orçamento-base'!$A$12:$A$39935,Identificação!$A44,'Orçamento-base'!$K$12:$K$39935)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3">
      <c r="A45" s="36"/>
      <c r="B45" s="37"/>
      <c r="C45" s="156">
        <f>SUMIF('Orçamento-base'!$A$12:$A$39935,Identificação!$A45,'Orçamento-base'!$K$12:$K$39935)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3">
      <c r="A46" s="36"/>
      <c r="B46" s="37"/>
      <c r="C46" s="156">
        <f>SUMIF('Orçamento-base'!$A$12:$A$39935,Identificação!$A46,'Orçamento-base'!$K$12:$K$39935)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3">
      <c r="A47" s="36"/>
      <c r="B47" s="37"/>
      <c r="C47" s="156">
        <f>SUMIF('Orçamento-base'!$A$12:$A$39935,Identificação!$A47,'Orçamento-base'!$K$12:$K$39935)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3">
      <c r="A48" s="36"/>
      <c r="B48" s="37"/>
      <c r="C48" s="156">
        <f>SUMIF('Orçamento-base'!$A$12:$A$39935,Identificação!$A48,'Orçamento-base'!$K$12:$K$39935)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3">
      <c r="A49" s="36"/>
      <c r="B49" s="37"/>
      <c r="C49" s="156">
        <f>SUMIF('Orçamento-base'!$A$12:$A$39935,Identificação!$A49,'Orçamento-base'!$K$12:$K$39935)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3">
      <c r="A50" s="36"/>
      <c r="B50" s="37"/>
      <c r="C50" s="156">
        <f>SUMIF('Orçamento-base'!$A$12:$A$39935,Identificação!$A50,'Orçamento-base'!$K$12:$K$39935)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3">
      <c r="A51" s="36"/>
      <c r="B51" s="37"/>
      <c r="C51" s="156">
        <f>SUMIF('Orçamento-base'!$A$12:$A$39935,Identificação!$A51,'Orçamento-base'!$K$12:$K$39935)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3">
      <c r="A52" s="36"/>
      <c r="B52" s="37"/>
      <c r="C52" s="156">
        <f>SUMIF('Orçamento-base'!$A$12:$A$39935,Identificação!$A52,'Orçamento-base'!$K$12:$K$39935)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3">
      <c r="A53" s="36"/>
      <c r="B53" s="37"/>
      <c r="C53" s="156">
        <f>SUMIF('Orçamento-base'!$A$12:$A$39935,Identificação!$A53,'Orçamento-base'!$K$12:$K$39935)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3">
      <c r="A54" s="36"/>
      <c r="B54" s="37"/>
      <c r="C54" s="156">
        <f>SUMIF('Orçamento-base'!$A$12:$A$39935,Identificação!$A54,'Orçamento-base'!$K$12:$K$39935)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3">
      <c r="A55" s="36"/>
      <c r="B55" s="37"/>
      <c r="C55" s="156">
        <f>SUMIF('Orçamento-base'!$A$12:$A$39935,Identificação!$A55,'Orçamento-base'!$K$12:$K$39935)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3">
      <c r="A56" s="36"/>
      <c r="B56" s="37"/>
      <c r="C56" s="156">
        <f>SUMIF('Orçamento-base'!$A$12:$A$39935,Identificação!$A56,'Orçamento-base'!$K$12:$K$39935)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3">
      <c r="A57" s="36"/>
      <c r="B57" s="37"/>
      <c r="C57" s="156">
        <f>SUMIF('Orçamento-base'!$A$12:$A$39935,Identificação!$A57,'Orçamento-base'!$K$12:$K$39935)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3">
      <c r="A58" s="36"/>
      <c r="B58" s="37"/>
      <c r="C58" s="156">
        <f>SUMIF('Orçamento-base'!$A$12:$A$39935,Identificação!$A58,'Orçamento-base'!$K$12:$K$39935)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3">
      <c r="A59" s="36"/>
      <c r="B59" s="37"/>
      <c r="C59" s="156">
        <f>SUMIF('Orçamento-base'!$A$12:$A$39935,Identificação!$A59,'Orçamento-base'!$K$12:$K$39935)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3">
      <c r="A60" s="36"/>
      <c r="B60" s="37"/>
      <c r="C60" s="156">
        <f>SUMIF('Orçamento-base'!$A$12:$A$39935,Identificação!$A60,'Orçamento-base'!$K$12:$K$39935)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3">
      <c r="A61" s="36"/>
      <c r="B61" s="37"/>
      <c r="C61" s="156">
        <f>SUMIF('Orçamento-base'!$A$12:$A$39935,Identificação!$A61,'Orçamento-base'!$K$12:$K$39935)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3">
      <c r="A62" s="36"/>
      <c r="B62" s="37"/>
      <c r="C62" s="156">
        <f>SUMIF('Orçamento-base'!$A$12:$A$39935,Identificação!$A62,'Orçamento-base'!$K$12:$K$39935)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topLeftCell="A16" zoomScaleNormal="100" workbookViewId="0">
      <selection activeCell="G31" sqref="G31"/>
    </sheetView>
  </sheetViews>
  <sheetFormatPr defaultColWidth="9.109375" defaultRowHeight="14.4" x14ac:dyDescent="0.3"/>
  <cols>
    <col min="1" max="1" width="8.33203125" style="65" customWidth="1"/>
    <col min="2" max="2" width="8.5546875" style="65" customWidth="1"/>
    <col min="3" max="3" width="6.33203125" style="69" customWidth="1"/>
    <col min="4" max="4" width="14.109375" style="65" customWidth="1"/>
    <col min="5" max="5" width="10.88671875" style="181" customWidth="1"/>
    <col min="6" max="6" width="11" style="108" customWidth="1"/>
    <col min="7" max="7" width="51.88671875" style="68" customWidth="1"/>
    <col min="8" max="8" width="11.109375" style="163" bestFit="1" customWidth="1"/>
    <col min="9" max="9" width="9.6640625" style="75" customWidth="1"/>
    <col min="10" max="10" width="11.44140625" style="175" customWidth="1"/>
    <col min="11" max="11" width="16.44140625" style="68" bestFit="1" customWidth="1"/>
    <col min="12" max="12" width="8" style="149" customWidth="1"/>
    <col min="13" max="13" width="12.6640625" style="150" customWidth="1"/>
    <col min="14" max="14" width="7.109375" style="70" bestFit="1" customWidth="1"/>
    <col min="15" max="15" width="57.33203125" style="67" customWidth="1"/>
    <col min="16" max="16" width="7.109375" style="67" bestFit="1" customWidth="1"/>
    <col min="17" max="17" width="47.6640625" style="67" customWidth="1"/>
    <col min="18" max="18" width="26.88671875" style="65" customWidth="1"/>
    <col min="19" max="19" width="11.33203125" style="65" customWidth="1"/>
    <col min="20" max="16384" width="9.109375" style="65"/>
  </cols>
  <sheetData>
    <row r="1" spans="1:18" s="40" customFormat="1" ht="16.2" thickBot="1" x14ac:dyDescent="0.35">
      <c r="A1" s="227" t="s">
        <v>3676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142"/>
      <c r="M1" s="143"/>
      <c r="N1" s="38"/>
      <c r="O1" s="39"/>
      <c r="P1" s="39"/>
      <c r="Q1" s="39"/>
    </row>
    <row r="2" spans="1:18" s="45" customFormat="1" ht="15" thickBot="1" x14ac:dyDescent="0.35">
      <c r="A2" s="41" t="s">
        <v>0</v>
      </c>
      <c r="B2" s="42"/>
      <c r="C2" s="230" t="str">
        <f>IF(Identificação!B2=0,"",Identificação!B2)</f>
        <v>Concorrência Lei 14.133/21 Presencial</v>
      </c>
      <c r="D2" s="230"/>
      <c r="E2" s="230"/>
      <c r="F2" s="230"/>
      <c r="G2" s="230"/>
      <c r="H2" s="43" t="s">
        <v>151</v>
      </c>
      <c r="I2" s="44">
        <f>IF(Identificação!E2=0,"",Identificação!E2)</f>
        <v>2</v>
      </c>
      <c r="J2" s="43" t="s">
        <v>152</v>
      </c>
      <c r="K2" s="44">
        <f>IF(Identificação!G2=0,"",Identificação!G2)</f>
        <v>2024</v>
      </c>
      <c r="L2" s="144"/>
      <c r="M2" s="144"/>
    </row>
    <row r="3" spans="1:18" s="45" customFormat="1" ht="32.25" customHeight="1" thickBot="1" x14ac:dyDescent="0.35">
      <c r="A3" s="208" t="s">
        <v>153</v>
      </c>
      <c r="B3" s="209"/>
      <c r="C3" s="210" t="str">
        <f>IF(Identificação!B3=0,"",Identificação!B3)</f>
        <v xml:space="preserve">CONSTRUÇÃO DE PAVILHÃO PARA O CTG CANDEEIRO SERRANO, ÁREA A SER CONSTRUÍDA DE 648,63 M². </v>
      </c>
      <c r="D3" s="210"/>
      <c r="E3" s="210"/>
      <c r="F3" s="210"/>
      <c r="G3" s="210"/>
      <c r="H3" s="210"/>
      <c r="I3" s="210"/>
      <c r="J3" s="210"/>
      <c r="K3" s="211"/>
      <c r="L3" s="144"/>
      <c r="M3" s="144"/>
    </row>
    <row r="4" spans="1:18" s="45" customFormat="1" ht="15" thickBot="1" x14ac:dyDescent="0.35">
      <c r="A4" s="46" t="s">
        <v>176</v>
      </c>
      <c r="B4" s="47"/>
      <c r="C4" s="204" t="str">
        <f>IF(Identificação!B4=0,"",Identificação!B4)</f>
        <v>PREFEITURA MUNICIPAL DE SEGREDO</v>
      </c>
      <c r="D4" s="204"/>
      <c r="E4" s="204"/>
      <c r="F4" s="204"/>
      <c r="G4" s="204"/>
      <c r="H4" s="204"/>
      <c r="I4" s="204"/>
      <c r="J4" s="76" t="s">
        <v>173</v>
      </c>
      <c r="K4" s="161" t="str">
        <f>IF(Identificação!G4=0,"",Identificação!G4)</f>
        <v>92000215000120</v>
      </c>
      <c r="L4" s="144"/>
      <c r="M4" s="144"/>
    </row>
    <row r="5" spans="1:18" s="45" customFormat="1" ht="15" thickBot="1" x14ac:dyDescent="0.35">
      <c r="A5" s="46" t="s">
        <v>169</v>
      </c>
      <c r="B5" s="47"/>
      <c r="C5" s="204" t="str">
        <f>IF(Identificação!B5=0,"",Identificação!B5)</f>
        <v>Obras e Serviços de Engenharia</v>
      </c>
      <c r="D5" s="204"/>
      <c r="E5" s="204"/>
      <c r="F5" s="204"/>
      <c r="G5" s="205"/>
      <c r="I5" s="100"/>
      <c r="J5" s="48"/>
      <c r="K5" s="49"/>
      <c r="L5" s="145"/>
      <c r="M5" s="144"/>
    </row>
    <row r="6" spans="1:18" s="45" customFormat="1" ht="15" thickBot="1" x14ac:dyDescent="0.35">
      <c r="A6" s="46" t="s">
        <v>3762</v>
      </c>
      <c r="B6" s="50"/>
      <c r="C6" s="206">
        <f>SUMIFS(K12:K39935,B12:B39935,"&gt;0",K12:K39935,"&lt;&gt;0")</f>
        <v>200004.71999999997</v>
      </c>
      <c r="D6" s="206"/>
      <c r="E6" s="206"/>
      <c r="F6" s="206"/>
      <c r="G6" s="207"/>
      <c r="I6" s="51"/>
      <c r="J6" s="51"/>
      <c r="K6" s="52"/>
      <c r="L6" s="144"/>
      <c r="M6" s="144"/>
    </row>
    <row r="7" spans="1:18" s="45" customFormat="1" x14ac:dyDescent="0.3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3">
      <c r="A8" s="160" t="s">
        <v>3932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3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6"/>
      <c r="M9" s="146"/>
      <c r="R9" s="45"/>
    </row>
    <row r="10" spans="1:18" s="40" customFormat="1" ht="15" customHeight="1" x14ac:dyDescent="0.3">
      <c r="A10" s="219" t="s">
        <v>3761</v>
      </c>
      <c r="B10" s="219" t="s">
        <v>3759</v>
      </c>
      <c r="C10" s="219" t="s">
        <v>3760</v>
      </c>
      <c r="D10" s="221" t="s">
        <v>3675</v>
      </c>
      <c r="E10" s="223" t="s">
        <v>168</v>
      </c>
      <c r="F10" s="225" t="s">
        <v>3674</v>
      </c>
      <c r="G10" s="221" t="s">
        <v>156</v>
      </c>
      <c r="H10" s="216" t="s">
        <v>165</v>
      </c>
      <c r="I10" s="217"/>
      <c r="J10" s="217"/>
      <c r="K10" s="217"/>
      <c r="L10" s="217"/>
      <c r="M10" s="218"/>
      <c r="N10" s="212" t="s">
        <v>177</v>
      </c>
      <c r="O10" s="213"/>
      <c r="P10" s="214" t="s">
        <v>178</v>
      </c>
      <c r="Q10" s="215"/>
      <c r="R10" s="203" t="s">
        <v>3678</v>
      </c>
    </row>
    <row r="11" spans="1:18" s="40" customFormat="1" ht="43.2" x14ac:dyDescent="0.3">
      <c r="A11" s="220"/>
      <c r="B11" s="220"/>
      <c r="C11" s="220"/>
      <c r="D11" s="222"/>
      <c r="E11" s="224"/>
      <c r="F11" s="226"/>
      <c r="G11" s="222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3786</v>
      </c>
      <c r="O11" s="90" t="s">
        <v>185</v>
      </c>
      <c r="P11" s="64" t="s">
        <v>3786</v>
      </c>
      <c r="Q11" s="114" t="s">
        <v>185</v>
      </c>
      <c r="R11" s="203"/>
    </row>
    <row r="12" spans="1:18" x14ac:dyDescent="0.3">
      <c r="A12" s="113">
        <v>1</v>
      </c>
      <c r="B12" s="88" t="str">
        <f>IF(AND(G12&lt;&gt;"",H12&gt;0,I12&lt;&gt;"",J12&lt;&gt;0,K12&lt;&gt;0),COUNT($B$11:B11)+1,"")</f>
        <v/>
      </c>
      <c r="C12" s="72"/>
      <c r="D12" s="141"/>
      <c r="E12" s="180"/>
      <c r="F12" s="107"/>
      <c r="G12" s="182" t="s">
        <v>4009</v>
      </c>
      <c r="H12" s="174"/>
      <c r="I12" s="166"/>
      <c r="J12" s="174"/>
      <c r="K12" s="86" t="str">
        <f>IFERROR(IF(H12*J12&lt;&gt;0,ROUND(ROUND(H12,4)*ROUND(J12,4),2),""),"")</f>
        <v/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41.4" x14ac:dyDescent="0.3">
      <c r="A13" s="73">
        <v>1</v>
      </c>
      <c r="B13" s="88">
        <f>IF(AND(G13&lt;&gt;"",H13&gt;0,I13&lt;&gt;"",J13&lt;&gt;0,K13&lt;&gt;0),COUNT($B$11:B12)+1,"")</f>
        <v>1</v>
      </c>
      <c r="C13" s="72" t="s">
        <v>4028</v>
      </c>
      <c r="D13" s="141" t="s">
        <v>3776</v>
      </c>
      <c r="E13" s="180">
        <v>4813</v>
      </c>
      <c r="F13" s="183">
        <v>45200</v>
      </c>
      <c r="G13" s="189" t="s">
        <v>4010</v>
      </c>
      <c r="H13" s="174">
        <v>4.5</v>
      </c>
      <c r="I13" s="166" t="s">
        <v>3695</v>
      </c>
      <c r="J13" s="166">
        <v>225</v>
      </c>
      <c r="K13" s="167">
        <f>IFERROR(IF(H13*J13&lt;&gt;0,ROUND(ROUND(H13,4)*ROUND(J13,4),2),""),"")</f>
        <v>1012.5</v>
      </c>
      <c r="L13" s="148">
        <v>0.25</v>
      </c>
      <c r="M13" s="148">
        <v>0.4612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ht="41.4" x14ac:dyDescent="0.3">
      <c r="A14" s="166">
        <v>1</v>
      </c>
      <c r="B14" s="178">
        <f>IF(AND(G14&lt;&gt;"",H14&gt;0,I14&lt;&gt;"",J14&lt;&gt;0,K14&lt;&gt;0),COUNT($B$11:B13)+1,"")</f>
        <v>2</v>
      </c>
      <c r="C14" s="72" t="s">
        <v>4029</v>
      </c>
      <c r="D14" s="141" t="s">
        <v>3776</v>
      </c>
      <c r="E14" s="180">
        <v>99059</v>
      </c>
      <c r="F14" s="183">
        <v>45200</v>
      </c>
      <c r="G14" s="189" t="s">
        <v>4011</v>
      </c>
      <c r="H14" s="174">
        <v>648.63</v>
      </c>
      <c r="I14" s="166" t="s">
        <v>3694</v>
      </c>
      <c r="J14" s="65">
        <v>2.5</v>
      </c>
      <c r="K14" s="156">
        <f t="shared" ref="K14:K31" si="0">IFERROR(IF(H14*J14&lt;&gt;0,ROUND(ROUND(H14,4)*ROUND(J14,4),2),""),"")</f>
        <v>1621.58</v>
      </c>
      <c r="L14" s="148">
        <v>0.25</v>
      </c>
      <c r="M14" s="148">
        <v>0.4612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ht="41.4" x14ac:dyDescent="0.3">
      <c r="A15" s="166">
        <v>1</v>
      </c>
      <c r="B15" s="178">
        <f>IF(AND(G15&lt;&gt;"",H15&gt;0,I15&lt;&gt;"",J15&lt;&gt;0,K15&lt;&gt;0),COUNT($B$11:B14)+1,"")</f>
        <v>3</v>
      </c>
      <c r="C15" s="72" t="s">
        <v>4030</v>
      </c>
      <c r="D15" s="141" t="s">
        <v>3776</v>
      </c>
      <c r="E15" s="180">
        <v>93208</v>
      </c>
      <c r="F15" s="183">
        <v>45200</v>
      </c>
      <c r="G15" s="189" t="s">
        <v>4012</v>
      </c>
      <c r="H15" s="174">
        <v>6</v>
      </c>
      <c r="I15" s="166" t="s">
        <v>3695</v>
      </c>
      <c r="J15" s="166">
        <v>187.5</v>
      </c>
      <c r="K15" s="156">
        <f t="shared" si="0"/>
        <v>1125</v>
      </c>
      <c r="L15" s="148">
        <v>0.25</v>
      </c>
      <c r="M15" s="148">
        <v>0.4612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ht="41.4" x14ac:dyDescent="0.3">
      <c r="A16" s="166">
        <v>1</v>
      </c>
      <c r="B16" s="178">
        <f>IF(AND(G16&lt;&gt;"",H16&gt;0,I16&lt;&gt;"",J16&lt;&gt;0,K16&lt;&gt;0),COUNT($B$11:B15)+1,"")</f>
        <v>4</v>
      </c>
      <c r="C16" s="72" t="s">
        <v>4031</v>
      </c>
      <c r="D16" s="141" t="s">
        <v>3776</v>
      </c>
      <c r="E16" s="180">
        <v>96546</v>
      </c>
      <c r="F16" s="183">
        <v>45200</v>
      </c>
      <c r="G16" s="189" t="s">
        <v>4013</v>
      </c>
      <c r="H16" s="174">
        <v>463.68</v>
      </c>
      <c r="I16" s="166" t="s">
        <v>3700</v>
      </c>
      <c r="J16" s="65">
        <v>12.5</v>
      </c>
      <c r="K16" s="156">
        <f t="shared" si="0"/>
        <v>5796</v>
      </c>
      <c r="L16" s="148">
        <v>0.25</v>
      </c>
      <c r="M16" s="148">
        <v>0.4612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ht="41.4" x14ac:dyDescent="0.3">
      <c r="A17" s="166">
        <v>1</v>
      </c>
      <c r="B17" s="178">
        <f>IF(AND(G17&lt;&gt;"",H17&gt;0,I17&lt;&gt;"",J17&lt;&gt;0,K17&lt;&gt;0),COUNT($B$11:B16)+1,"")</f>
        <v>5</v>
      </c>
      <c r="C17" s="72" t="s">
        <v>4032</v>
      </c>
      <c r="D17" s="141" t="s">
        <v>3776</v>
      </c>
      <c r="E17" s="180">
        <v>96557</v>
      </c>
      <c r="F17" s="183">
        <v>45200</v>
      </c>
      <c r="G17" s="189" t="s">
        <v>4014</v>
      </c>
      <c r="H17" s="174">
        <v>23</v>
      </c>
      <c r="I17" s="166" t="s">
        <v>3696</v>
      </c>
      <c r="J17" s="187">
        <v>437.5</v>
      </c>
      <c r="K17" s="156">
        <f t="shared" si="0"/>
        <v>10062.5</v>
      </c>
      <c r="L17" s="148">
        <v>0.25</v>
      </c>
      <c r="M17" s="148">
        <v>0.4612</v>
      </c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ht="41.4" x14ac:dyDescent="0.3">
      <c r="A18" s="166">
        <v>1</v>
      </c>
      <c r="B18" s="178">
        <f>IF(AND(G18&lt;&gt;"",H18&gt;0,I18&lt;&gt;"",J18&lt;&gt;0,K18&lt;&gt;0),COUNT($B$11:B17)+1,"")</f>
        <v>6</v>
      </c>
      <c r="C18" s="72" t="s">
        <v>4033</v>
      </c>
      <c r="D18" s="141" t="s">
        <v>3776</v>
      </c>
      <c r="E18" s="180">
        <v>96521</v>
      </c>
      <c r="F18" s="183">
        <v>45200</v>
      </c>
      <c r="G18" s="189" t="s">
        <v>4015</v>
      </c>
      <c r="H18" s="174">
        <v>23</v>
      </c>
      <c r="I18" s="166" t="s">
        <v>3696</v>
      </c>
      <c r="J18" s="187">
        <v>43.75</v>
      </c>
      <c r="K18" s="156">
        <f t="shared" si="0"/>
        <v>1006.25</v>
      </c>
      <c r="L18" s="148">
        <v>0.25</v>
      </c>
      <c r="M18" s="148">
        <v>0.4612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ht="41.4" x14ac:dyDescent="0.3">
      <c r="A19" s="166">
        <v>1</v>
      </c>
      <c r="B19" s="178">
        <f>IF(AND(G19&lt;&gt;"",H19&gt;0,I19&lt;&gt;"",J19&lt;&gt;0,K19&lt;&gt;0),COUNT($B$11:B18)+1,"")</f>
        <v>7</v>
      </c>
      <c r="C19" s="72" t="s">
        <v>4034</v>
      </c>
      <c r="D19" s="141" t="s">
        <v>3776</v>
      </c>
      <c r="E19" s="180">
        <v>96531</v>
      </c>
      <c r="F19" s="183">
        <v>45200</v>
      </c>
      <c r="G19" s="189" t="s">
        <v>4016</v>
      </c>
      <c r="H19" s="174">
        <v>92</v>
      </c>
      <c r="I19" s="166" t="s">
        <v>3695</v>
      </c>
      <c r="J19" s="187">
        <v>43.75</v>
      </c>
      <c r="K19" s="156">
        <f t="shared" si="0"/>
        <v>4025</v>
      </c>
      <c r="L19" s="148">
        <v>0.25</v>
      </c>
      <c r="M19" s="148">
        <v>0.4612</v>
      </c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ht="55.2" x14ac:dyDescent="0.3">
      <c r="A20" s="166">
        <v>1</v>
      </c>
      <c r="B20" s="178">
        <f>IF(AND(G20&lt;&gt;"",H20&gt;0,I20&lt;&gt;"",J20&lt;&gt;0,K20&lt;&gt;0),COUNT($B$11:B19)+1,"")</f>
        <v>8</v>
      </c>
      <c r="C20" s="72" t="s">
        <v>4035</v>
      </c>
      <c r="D20" s="141" t="s">
        <v>3776</v>
      </c>
      <c r="E20" s="180">
        <v>96619</v>
      </c>
      <c r="F20" s="183">
        <v>45200</v>
      </c>
      <c r="G20" s="189" t="s">
        <v>4017</v>
      </c>
      <c r="H20" s="174">
        <v>23</v>
      </c>
      <c r="I20" s="166" t="s">
        <v>3695</v>
      </c>
      <c r="J20" s="65">
        <v>37.5</v>
      </c>
      <c r="K20" s="156">
        <f t="shared" si="0"/>
        <v>862.5</v>
      </c>
      <c r="L20" s="148">
        <v>0.25</v>
      </c>
      <c r="M20" s="148">
        <v>0.4612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ht="69" x14ac:dyDescent="0.3">
      <c r="A21" s="166">
        <v>1</v>
      </c>
      <c r="B21" s="178">
        <f>IF(AND(G21&lt;&gt;"",H21&gt;0,I21&lt;&gt;"",J21&lt;&gt;0,K21&lt;&gt;0),COUNT($B$11:B20)+1,"")</f>
        <v>9</v>
      </c>
      <c r="C21" s="72" t="s">
        <v>4036</v>
      </c>
      <c r="D21" s="141" t="s">
        <v>3776</v>
      </c>
      <c r="E21" s="180">
        <v>95957</v>
      </c>
      <c r="F21" s="183">
        <v>45200</v>
      </c>
      <c r="G21" s="189" t="s">
        <v>4018</v>
      </c>
      <c r="H21" s="174">
        <v>11</v>
      </c>
      <c r="I21" s="166" t="s">
        <v>3696</v>
      </c>
      <c r="J21" s="166">
        <v>2187.5</v>
      </c>
      <c r="K21" s="156">
        <f t="shared" si="0"/>
        <v>24062.5</v>
      </c>
      <c r="L21" s="148">
        <v>0.25</v>
      </c>
      <c r="M21" s="148">
        <v>0.4612</v>
      </c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ht="69" x14ac:dyDescent="0.3">
      <c r="A22" s="166">
        <v>1</v>
      </c>
      <c r="B22" s="178">
        <f>IF(AND(G22&lt;&gt;"",H22&gt;0,I22&lt;&gt;"",J22&lt;&gt;0,K22&lt;&gt;0),COUNT($B$11:B21)+1,"")</f>
        <v>10</v>
      </c>
      <c r="C22" s="72" t="s">
        <v>4037</v>
      </c>
      <c r="D22" s="141" t="s">
        <v>3800</v>
      </c>
      <c r="E22" s="180">
        <v>100775</v>
      </c>
      <c r="F22" s="183">
        <v>45200</v>
      </c>
      <c r="G22" s="189" t="s">
        <v>4019</v>
      </c>
      <c r="H22" s="174">
        <v>3782.68</v>
      </c>
      <c r="I22" s="166" t="s">
        <v>3700</v>
      </c>
      <c r="J22" s="65">
        <v>15</v>
      </c>
      <c r="K22" s="156">
        <f t="shared" si="0"/>
        <v>56740.2</v>
      </c>
      <c r="L22" s="148">
        <v>0.25</v>
      </c>
      <c r="M22" s="148">
        <v>0.4612</v>
      </c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82.8" x14ac:dyDescent="0.3">
      <c r="A23" s="166">
        <v>1</v>
      </c>
      <c r="B23" s="178">
        <f>IF(AND(G23&lt;&gt;"",H23&gt;0,I23&lt;&gt;"",J23&lt;&gt;0,K23&lt;&gt;0),COUNT($B$11:B22)+1,"")</f>
        <v>11</v>
      </c>
      <c r="C23" s="72" t="s">
        <v>4038</v>
      </c>
      <c r="D23" s="141" t="s">
        <v>3776</v>
      </c>
      <c r="E23" s="180">
        <v>100763</v>
      </c>
      <c r="F23" s="183">
        <v>45200</v>
      </c>
      <c r="G23" s="189" t="s">
        <v>4020</v>
      </c>
      <c r="H23" s="174">
        <v>374.6</v>
      </c>
      <c r="I23" s="166" t="s">
        <v>3700</v>
      </c>
      <c r="J23" s="187">
        <v>15</v>
      </c>
      <c r="K23" s="156">
        <f t="shared" si="0"/>
        <v>5619</v>
      </c>
      <c r="L23" s="148">
        <v>0.25</v>
      </c>
      <c r="M23" s="148">
        <v>0.4612</v>
      </c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ht="96.6" x14ac:dyDescent="0.3">
      <c r="A24" s="166">
        <v>1</v>
      </c>
      <c r="B24" s="178">
        <f>IF(AND(G24&lt;&gt;"",H24&gt;0,I24&lt;&gt;"",J24&lt;&gt;0,K24&lt;&gt;0),COUNT($B$11:B23)+1,"")</f>
        <v>12</v>
      </c>
      <c r="C24" s="72" t="s">
        <v>4039</v>
      </c>
      <c r="D24" s="141" t="s">
        <v>3776</v>
      </c>
      <c r="E24" s="180">
        <v>100769</v>
      </c>
      <c r="F24" s="183">
        <v>45200</v>
      </c>
      <c r="G24" s="189" t="s">
        <v>4021</v>
      </c>
      <c r="H24" s="174">
        <v>110.88</v>
      </c>
      <c r="I24" s="166" t="s">
        <v>3700</v>
      </c>
      <c r="J24" s="187">
        <v>15</v>
      </c>
      <c r="K24" s="156">
        <f t="shared" si="0"/>
        <v>1663.2</v>
      </c>
      <c r="L24" s="148">
        <v>0.25</v>
      </c>
      <c r="M24" s="148">
        <v>0.4612</v>
      </c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ht="69" x14ac:dyDescent="0.3">
      <c r="A25" s="166">
        <v>1</v>
      </c>
      <c r="B25" s="178">
        <f>IF(AND(G25&lt;&gt;"",H25&gt;0,I25&lt;&gt;"",J25&lt;&gt;0,K25&lt;&gt;0),COUNT($B$11:B24)+1,"")</f>
        <v>13</v>
      </c>
      <c r="C25" s="72" t="s">
        <v>4040</v>
      </c>
      <c r="D25" s="141" t="s">
        <v>3776</v>
      </c>
      <c r="E25" s="180">
        <v>100763</v>
      </c>
      <c r="F25" s="183">
        <v>45200</v>
      </c>
      <c r="G25" s="189" t="s">
        <v>4022</v>
      </c>
      <c r="H25" s="174">
        <v>1925.28</v>
      </c>
      <c r="I25" s="166" t="s">
        <v>3700</v>
      </c>
      <c r="J25" s="166">
        <v>15</v>
      </c>
      <c r="K25" s="156">
        <f t="shared" si="0"/>
        <v>28879.200000000001</v>
      </c>
      <c r="L25" s="148">
        <v>0.25</v>
      </c>
      <c r="M25" s="148">
        <v>0.4612</v>
      </c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ht="55.2" x14ac:dyDescent="0.3">
      <c r="A26" s="166">
        <v>1</v>
      </c>
      <c r="B26" s="178">
        <f>IF(AND(G26&lt;&gt;"",H26&gt;0,I26&lt;&gt;"",J26&lt;&gt;0,K26&lt;&gt;0),COUNT($B$11:B25)+1,"")</f>
        <v>14</v>
      </c>
      <c r="C26" s="72" t="s">
        <v>4041</v>
      </c>
      <c r="D26" s="141" t="s">
        <v>3776</v>
      </c>
      <c r="E26" s="180">
        <v>89272</v>
      </c>
      <c r="F26" s="183">
        <v>45200</v>
      </c>
      <c r="G26" s="189" t="s">
        <v>4023</v>
      </c>
      <c r="H26" s="174">
        <v>10</v>
      </c>
      <c r="I26" s="166" t="s">
        <v>3935</v>
      </c>
      <c r="J26" s="65">
        <v>232.125</v>
      </c>
      <c r="K26" s="156">
        <f t="shared" si="0"/>
        <v>2321.25</v>
      </c>
      <c r="L26" s="148">
        <v>0.25</v>
      </c>
      <c r="M26" s="148">
        <v>0.4612</v>
      </c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ht="55.2" x14ac:dyDescent="0.3">
      <c r="A27" s="166">
        <v>1</v>
      </c>
      <c r="B27" s="178">
        <f>IF(AND(G27&lt;&gt;"",H27&gt;0,I27&lt;&gt;"",J27&lt;&gt;0,K27&lt;&gt;0),COUNT($B$11:B26)+1,"")</f>
        <v>15</v>
      </c>
      <c r="C27" s="72" t="s">
        <v>4042</v>
      </c>
      <c r="D27" s="141" t="s">
        <v>3776</v>
      </c>
      <c r="E27" s="180">
        <v>100721</v>
      </c>
      <c r="F27" s="183">
        <v>45200</v>
      </c>
      <c r="G27" s="189" t="s">
        <v>4024</v>
      </c>
      <c r="H27" s="174">
        <v>648.63</v>
      </c>
      <c r="I27" s="166" t="s">
        <v>3695</v>
      </c>
      <c r="J27" s="187">
        <v>3.75</v>
      </c>
      <c r="K27" s="156">
        <f t="shared" si="0"/>
        <v>2432.36</v>
      </c>
      <c r="L27" s="148">
        <v>0.25</v>
      </c>
      <c r="M27" s="148">
        <v>0.4612</v>
      </c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ht="69" x14ac:dyDescent="0.3">
      <c r="A28" s="166">
        <v>1</v>
      </c>
      <c r="B28" s="178">
        <f>IF(AND(G28&lt;&gt;"",H28&gt;0,I28&lt;&gt;"",J28&lt;&gt;0,K28&lt;&gt;0),COUNT($B$11:B27)+1,"")</f>
        <v>16</v>
      </c>
      <c r="C28" s="72" t="s">
        <v>4043</v>
      </c>
      <c r="D28" s="141" t="s">
        <v>3776</v>
      </c>
      <c r="E28" s="180">
        <v>100725</v>
      </c>
      <c r="F28" s="183">
        <v>45200</v>
      </c>
      <c r="G28" s="189" t="s">
        <v>4025</v>
      </c>
      <c r="H28" s="174">
        <v>658.63</v>
      </c>
      <c r="I28" s="166" t="s">
        <v>3695</v>
      </c>
      <c r="J28" s="188">
        <v>12.5</v>
      </c>
      <c r="K28" s="156">
        <f t="shared" si="0"/>
        <v>8232.8799999999992</v>
      </c>
      <c r="L28" s="148">
        <v>0.25</v>
      </c>
      <c r="M28" s="148">
        <v>0.4612</v>
      </c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ht="41.4" x14ac:dyDescent="0.3">
      <c r="A29" s="166">
        <v>1</v>
      </c>
      <c r="B29" s="178">
        <f>IF(AND(G29&lt;&gt;"",H29&gt;0,I29&lt;&gt;"",J29&lt;&gt;0,K29&lt;&gt;0),COUNT($B$11:B28)+1,"")</f>
        <v>17</v>
      </c>
      <c r="C29" s="72" t="s">
        <v>4044</v>
      </c>
      <c r="D29" s="141" t="s">
        <v>3776</v>
      </c>
      <c r="E29" s="180">
        <v>94213</v>
      </c>
      <c r="F29" s="183">
        <v>45200</v>
      </c>
      <c r="G29" s="189" t="s">
        <v>4026</v>
      </c>
      <c r="H29" s="174">
        <v>730</v>
      </c>
      <c r="I29" s="166" t="s">
        <v>3695</v>
      </c>
      <c r="J29" s="166">
        <v>50</v>
      </c>
      <c r="K29" s="156">
        <f t="shared" si="0"/>
        <v>36500</v>
      </c>
      <c r="L29" s="148">
        <v>0.25</v>
      </c>
      <c r="M29" s="148">
        <v>0.4612</v>
      </c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ht="41.4" x14ac:dyDescent="0.3">
      <c r="A30" s="166">
        <v>1</v>
      </c>
      <c r="B30" s="178">
        <f>IF(AND(G30&lt;&gt;"",H30&gt;0,I30&lt;&gt;"",J30&lt;&gt;0,K30&lt;&gt;0),COUNT($B$11:B29)+1,"")</f>
        <v>18</v>
      </c>
      <c r="C30" s="72" t="s">
        <v>4045</v>
      </c>
      <c r="D30" s="141" t="s">
        <v>3776</v>
      </c>
      <c r="E30" s="180">
        <v>94213</v>
      </c>
      <c r="F30" s="183">
        <v>45200</v>
      </c>
      <c r="G30" s="189" t="s">
        <v>4026</v>
      </c>
      <c r="H30" s="174">
        <v>90</v>
      </c>
      <c r="I30" s="166" t="s">
        <v>3695</v>
      </c>
      <c r="J30" s="65">
        <v>56.25</v>
      </c>
      <c r="K30" s="156">
        <f t="shared" si="0"/>
        <v>5062.5</v>
      </c>
      <c r="L30" s="148">
        <v>0.25</v>
      </c>
      <c r="M30" s="148">
        <v>0.4612</v>
      </c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3">
      <c r="A31" s="166">
        <v>1</v>
      </c>
      <c r="B31" s="178">
        <f>IF(AND(G31&lt;&gt;"",H31&gt;0,I31&lt;&gt;"",J31&lt;&gt;0,K31&lt;&gt;0),COUNT($B$11:B30)+1,"")</f>
        <v>19</v>
      </c>
      <c r="C31" s="72" t="s">
        <v>4046</v>
      </c>
      <c r="D31" s="141" t="s">
        <v>3776</v>
      </c>
      <c r="E31" s="180">
        <v>99811</v>
      </c>
      <c r="F31" s="183">
        <v>45200</v>
      </c>
      <c r="G31" s="189" t="s">
        <v>4027</v>
      </c>
      <c r="H31" s="174">
        <v>658.63</v>
      </c>
      <c r="I31" s="166" t="s">
        <v>3695</v>
      </c>
      <c r="J31" s="166">
        <v>4.5250000000000004</v>
      </c>
      <c r="K31" s="156">
        <f t="shared" si="0"/>
        <v>2980.3</v>
      </c>
      <c r="L31" s="148">
        <v>0.25</v>
      </c>
      <c r="M31" s="148">
        <v>0.4612</v>
      </c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3">
      <c r="A32" s="166"/>
      <c r="B32" s="178"/>
      <c r="C32" s="72"/>
      <c r="D32" s="141"/>
      <c r="E32" s="180"/>
      <c r="F32" s="183"/>
      <c r="G32" s="185"/>
      <c r="H32" s="174"/>
      <c r="I32" s="166"/>
      <c r="J32" s="166"/>
      <c r="K32" s="156"/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3">
      <c r="A33" s="166"/>
      <c r="B33" s="178"/>
      <c r="C33" s="72"/>
      <c r="D33" s="141"/>
      <c r="E33" s="180"/>
      <c r="F33" s="183"/>
      <c r="G33" s="185"/>
      <c r="H33" s="174"/>
      <c r="I33" s="166"/>
      <c r="J33" s="166"/>
      <c r="K33" s="156"/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3">
      <c r="A34" s="166"/>
      <c r="B34" s="178"/>
      <c r="C34" s="72"/>
      <c r="D34" s="141"/>
      <c r="E34" s="180"/>
      <c r="F34" s="183"/>
      <c r="G34" s="185"/>
      <c r="H34" s="174"/>
      <c r="I34" s="166"/>
      <c r="J34" s="186"/>
      <c r="K34" s="156"/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3">
      <c r="A35" s="166"/>
      <c r="B35" s="178"/>
      <c r="C35" s="72"/>
      <c r="D35" s="141"/>
      <c r="E35" s="180"/>
      <c r="F35" s="183"/>
      <c r="G35" s="185"/>
      <c r="H35" s="174"/>
      <c r="I35" s="166"/>
      <c r="J35" s="166"/>
      <c r="K35" s="156"/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3">
      <c r="A36" s="166"/>
      <c r="B36" s="178"/>
      <c r="C36" s="72"/>
      <c r="D36" s="141"/>
      <c r="E36" s="180"/>
      <c r="F36" s="183"/>
      <c r="G36" s="185"/>
      <c r="H36" s="174"/>
      <c r="I36" s="166"/>
      <c r="J36" s="188"/>
      <c r="K36" s="156"/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3">
      <c r="A37" s="166"/>
      <c r="B37" s="178"/>
      <c r="C37" s="72"/>
      <c r="D37" s="141"/>
      <c r="E37" s="180"/>
      <c r="F37" s="183"/>
      <c r="G37" s="185"/>
      <c r="H37" s="174"/>
      <c r="I37" s="166"/>
      <c r="J37" s="166"/>
      <c r="K37" s="156"/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3">
      <c r="A38" s="166"/>
      <c r="B38" s="178"/>
      <c r="C38" s="72"/>
      <c r="D38" s="141"/>
      <c r="E38" s="180"/>
      <c r="F38" s="183"/>
      <c r="G38" s="185"/>
      <c r="H38" s="174"/>
      <c r="I38" s="166"/>
      <c r="J38" s="166"/>
      <c r="K38" s="156"/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3">
      <c r="A39" s="166"/>
      <c r="B39" s="178"/>
      <c r="C39" s="72"/>
      <c r="D39" s="141"/>
      <c r="E39" s="180"/>
      <c r="F39" s="183"/>
      <c r="G39" s="185"/>
      <c r="H39" s="174"/>
      <c r="I39" s="166"/>
      <c r="J39" s="186"/>
      <c r="K39" s="156"/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3">
      <c r="A40" s="166"/>
      <c r="B40" s="178"/>
      <c r="C40" s="72"/>
      <c r="D40" s="141"/>
      <c r="E40" s="180"/>
      <c r="F40" s="183"/>
      <c r="G40" s="185"/>
      <c r="H40" s="174"/>
      <c r="I40" s="166"/>
      <c r="J40" s="166"/>
      <c r="K40" s="156"/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3">
      <c r="A41" s="166"/>
      <c r="B41" s="178"/>
      <c r="C41" s="72"/>
      <c r="D41" s="141"/>
      <c r="E41" s="180"/>
      <c r="F41" s="183"/>
      <c r="G41" s="185"/>
      <c r="H41" s="174"/>
      <c r="I41" s="166"/>
      <c r="J41" s="186"/>
      <c r="K41" s="156"/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3">
      <c r="A42" s="166"/>
      <c r="B42" s="178"/>
      <c r="C42" s="72"/>
      <c r="D42" s="141"/>
      <c r="E42" s="180"/>
      <c r="F42" s="183"/>
      <c r="G42" s="185"/>
      <c r="H42" s="174"/>
      <c r="I42" s="166"/>
      <c r="J42" s="166"/>
      <c r="K42" s="156"/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3">
      <c r="A43" s="166"/>
      <c r="B43" s="178"/>
      <c r="C43" s="72"/>
      <c r="D43" s="141"/>
      <c r="E43" s="180"/>
      <c r="F43" s="183"/>
      <c r="G43" s="185"/>
      <c r="H43" s="174"/>
      <c r="I43" s="166"/>
      <c r="J43" s="166"/>
      <c r="K43" s="156"/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3">
      <c r="A44" s="166"/>
      <c r="B44" s="178"/>
      <c r="C44" s="72"/>
      <c r="D44" s="141"/>
      <c r="E44" s="180"/>
      <c r="F44" s="183"/>
      <c r="G44" s="185"/>
      <c r="H44" s="174"/>
      <c r="I44" s="166"/>
      <c r="J44" s="188"/>
      <c r="K44" s="156"/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3">
      <c r="A45" s="166"/>
      <c r="B45" s="178"/>
      <c r="C45" s="72"/>
      <c r="D45" s="141"/>
      <c r="E45" s="180"/>
      <c r="F45" s="183"/>
      <c r="G45" s="185"/>
      <c r="H45" s="174"/>
      <c r="I45" s="166"/>
      <c r="J45" s="186"/>
      <c r="K45" s="156"/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3">
      <c r="A46" s="166"/>
      <c r="B46" s="178"/>
      <c r="C46" s="72"/>
      <c r="D46" s="141"/>
      <c r="E46" s="180"/>
      <c r="F46" s="183"/>
      <c r="G46" s="185"/>
      <c r="H46" s="174"/>
      <c r="I46" s="166"/>
      <c r="J46" s="166"/>
      <c r="K46" s="156"/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3">
      <c r="A47" s="166"/>
      <c r="B47" s="178"/>
      <c r="C47" s="72"/>
      <c r="D47" s="141"/>
      <c r="E47" s="180"/>
      <c r="F47" s="183"/>
      <c r="G47" s="185"/>
      <c r="H47" s="174"/>
      <c r="I47" s="166"/>
      <c r="J47" s="166"/>
      <c r="K47" s="156"/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3">
      <c r="A48" s="166"/>
      <c r="B48" s="178"/>
      <c r="C48" s="72"/>
      <c r="D48" s="141"/>
      <c r="E48" s="180"/>
      <c r="F48" s="183"/>
      <c r="G48" s="185"/>
      <c r="H48" s="174"/>
      <c r="I48" s="166"/>
      <c r="J48" s="166"/>
      <c r="K48" s="156"/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3">
      <c r="A49" s="166"/>
      <c r="B49" s="178"/>
      <c r="C49" s="72"/>
      <c r="D49" s="141"/>
      <c r="E49" s="180"/>
      <c r="F49" s="183"/>
      <c r="G49" s="185"/>
      <c r="H49" s="174"/>
      <c r="I49" s="166"/>
      <c r="J49" s="187"/>
      <c r="K49" s="156"/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3">
      <c r="A50" s="166"/>
      <c r="B50" s="178"/>
      <c r="C50" s="72"/>
      <c r="D50" s="141"/>
      <c r="E50" s="180"/>
      <c r="F50" s="183"/>
      <c r="G50" s="185"/>
      <c r="H50" s="174"/>
      <c r="I50" s="166"/>
      <c r="J50" s="166"/>
      <c r="K50" s="156"/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3">
      <c r="A51" s="166"/>
      <c r="B51" s="178"/>
      <c r="C51" s="72"/>
      <c r="D51" s="141"/>
      <c r="E51" s="180"/>
      <c r="F51" s="183"/>
      <c r="G51" s="185"/>
      <c r="H51" s="174"/>
      <c r="I51" s="166"/>
      <c r="J51" s="166"/>
      <c r="K51" s="156"/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3">
      <c r="A52" s="166"/>
      <c r="B52" s="178"/>
      <c r="C52" s="72"/>
      <c r="D52" s="141"/>
      <c r="E52" s="180"/>
      <c r="F52" s="183"/>
      <c r="G52" s="185"/>
      <c r="H52" s="174"/>
      <c r="I52" s="166"/>
      <c r="J52" s="188"/>
      <c r="K52" s="156"/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3">
      <c r="A53" s="166"/>
      <c r="B53" s="178"/>
      <c r="C53" s="72"/>
      <c r="D53" s="141"/>
      <c r="E53" s="180"/>
      <c r="F53" s="183"/>
      <c r="G53" s="185"/>
      <c r="H53" s="174"/>
      <c r="I53" s="166"/>
      <c r="J53" s="166"/>
      <c r="K53" s="156"/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3">
      <c r="A54" s="166"/>
      <c r="B54" s="178"/>
      <c r="C54" s="72"/>
      <c r="D54" s="141"/>
      <c r="E54" s="180"/>
      <c r="F54" s="183"/>
      <c r="G54" s="185"/>
      <c r="H54" s="174"/>
      <c r="I54" s="166"/>
      <c r="J54" s="186"/>
      <c r="K54" s="156"/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3">
      <c r="A55" s="166"/>
      <c r="B55" s="178"/>
      <c r="C55" s="72"/>
      <c r="D55" s="141"/>
      <c r="E55" s="180"/>
      <c r="F55" s="183"/>
      <c r="G55" s="185"/>
      <c r="H55" s="174"/>
      <c r="I55" s="166"/>
      <c r="J55" s="166"/>
      <c r="K55" s="156"/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3">
      <c r="A56" s="166"/>
      <c r="B56" s="178"/>
      <c r="C56" s="72"/>
      <c r="D56" s="141"/>
      <c r="E56" s="180"/>
      <c r="F56" s="183"/>
      <c r="G56" s="185"/>
      <c r="H56" s="174"/>
      <c r="I56" s="166"/>
      <c r="J56" s="174"/>
      <c r="K56" s="156" t="str">
        <f t="shared" ref="K56:K60" si="1">IFERROR(IF(H56*J56&lt;&gt;0,ROUND(ROUND(H56,4)*ROUND(J56,4),2),""),"")</f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3">
      <c r="A57" s="166"/>
      <c r="B57" s="178"/>
      <c r="C57" s="72"/>
      <c r="D57" s="141"/>
      <c r="E57" s="180"/>
      <c r="F57" s="183"/>
      <c r="G57" s="66"/>
      <c r="H57" s="174"/>
      <c r="I57" s="166"/>
      <c r="J57" s="174"/>
      <c r="K57" s="156" t="str">
        <f t="shared" si="1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3">
      <c r="A58" s="166"/>
      <c r="B58" s="178"/>
      <c r="C58" s="72"/>
      <c r="D58" s="141"/>
      <c r="E58" s="180"/>
      <c r="F58" s="183"/>
      <c r="G58" s="66"/>
      <c r="H58" s="174"/>
      <c r="I58" s="166"/>
      <c r="J58" s="174"/>
      <c r="K58" s="156" t="str">
        <f t="shared" si="1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3">
      <c r="A59" s="166"/>
      <c r="B59" s="178"/>
      <c r="C59" s="72"/>
      <c r="D59" s="141"/>
      <c r="E59" s="180"/>
      <c r="F59" s="183"/>
      <c r="G59" s="66"/>
      <c r="H59" s="174"/>
      <c r="I59" s="166"/>
      <c r="J59" s="174"/>
      <c r="K59" s="156" t="str">
        <f t="shared" si="1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3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83"/>
      <c r="G60" s="66"/>
      <c r="H60" s="174"/>
      <c r="I60" s="166"/>
      <c r="J60" s="174"/>
      <c r="K60" s="156" t="str">
        <f t="shared" si="1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3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83"/>
      <c r="G61" s="66"/>
      <c r="H61" s="174"/>
      <c r="I61" s="166"/>
      <c r="J61" s="174"/>
      <c r="K61" s="156" t="str">
        <f t="shared" ref="K61:K95" si="2">IFERROR(IF(H61*J61&lt;&gt;0,ROUND(ROUND(H61,4)*ROUND(J61,4),2),""),"")</f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3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83"/>
      <c r="G62" s="66"/>
      <c r="H62" s="174"/>
      <c r="I62" s="166"/>
      <c r="J62" s="174"/>
      <c r="K62" s="156" t="str">
        <f t="shared" si="2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3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2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3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2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3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2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3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2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3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2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3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2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3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2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3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2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3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2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3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2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3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2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3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2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3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2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3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2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3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2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3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2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3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si="2"/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3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2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3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2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3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2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3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2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3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2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3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2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3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2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3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2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3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2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3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2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3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2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3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2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3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2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3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2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3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2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3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2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>
          <x14:formula1>
            <xm:f>base!$N$2:$N$28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base!$N$2:$N$29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topLeftCell="A10" workbookViewId="0">
      <selection activeCell="C25" sqref="C25"/>
    </sheetView>
  </sheetViews>
  <sheetFormatPr defaultColWidth="9.109375" defaultRowHeight="14.4" x14ac:dyDescent="0.3"/>
  <cols>
    <col min="1" max="1" width="9" style="106" customWidth="1"/>
    <col min="2" max="2" width="10.5546875" style="106" customWidth="1"/>
    <col min="3" max="3" width="6.33203125" style="106" customWidth="1"/>
    <col min="4" max="4" width="61.109375" style="68" customWidth="1"/>
    <col min="5" max="5" width="11.109375" style="74" bestFit="1" customWidth="1"/>
    <col min="6" max="6" width="13.109375" style="75" customWidth="1"/>
    <col min="7" max="7" width="11.5546875" style="175" customWidth="1"/>
    <col min="8" max="8" width="15.109375" style="68" bestFit="1" customWidth="1"/>
    <col min="9" max="9" width="8" style="149" bestFit="1" customWidth="1"/>
    <col min="10" max="10" width="14.109375" style="150" bestFit="1" customWidth="1"/>
    <col min="11" max="11" width="10.6640625" style="69" customWidth="1"/>
    <col min="12" max="12" width="11.33203125" style="67" customWidth="1"/>
    <col min="13" max="13" width="11.5546875" style="65" customWidth="1"/>
    <col min="14" max="14" width="11.33203125" style="65" customWidth="1"/>
    <col min="15" max="16384" width="9.109375" style="65"/>
  </cols>
  <sheetData>
    <row r="1" spans="1:12" s="28" customFormat="1" ht="16.2" thickBot="1" x14ac:dyDescent="0.35">
      <c r="A1" s="231" t="s">
        <v>3679</v>
      </c>
      <c r="B1" s="232"/>
      <c r="C1" s="232"/>
      <c r="D1" s="232"/>
      <c r="E1" s="232"/>
      <c r="F1" s="232"/>
      <c r="G1" s="232"/>
      <c r="H1" s="233"/>
      <c r="I1" s="151"/>
      <c r="J1" s="152"/>
      <c r="K1" s="2"/>
      <c r="L1" s="1"/>
    </row>
    <row r="2" spans="1:12" s="29" customFormat="1" ht="15" thickBot="1" x14ac:dyDescent="0.35">
      <c r="A2" s="33" t="s">
        <v>0</v>
      </c>
      <c r="B2" s="34"/>
      <c r="C2" s="240" t="str">
        <f>IF(Identificação!B2=0,"",Identificação!B2)</f>
        <v>Concorrência Lei 14.133/21 Presencial</v>
      </c>
      <c r="D2" s="240"/>
      <c r="E2" s="30" t="s">
        <v>151</v>
      </c>
      <c r="F2" s="31">
        <f>IF(Identificação!E2=0,"",Identificação!E2)</f>
        <v>2</v>
      </c>
      <c r="G2" s="30" t="s">
        <v>152</v>
      </c>
      <c r="H2" s="32">
        <f>IF(Identificação!G2=0,"",Identificação!G2)</f>
        <v>2024</v>
      </c>
      <c r="I2" s="153"/>
      <c r="J2" s="153"/>
      <c r="K2" s="2"/>
    </row>
    <row r="3" spans="1:12" s="29" customFormat="1" ht="30.75" customHeight="1" thickBot="1" x14ac:dyDescent="0.35">
      <c r="A3" s="238" t="s">
        <v>153</v>
      </c>
      <c r="B3" s="239"/>
      <c r="C3" s="236" t="str">
        <f>IF(Identificação!B3=0,"",Identificação!B3)</f>
        <v xml:space="preserve">CONSTRUÇÃO DE PAVILHÃO PARA O CTG CANDEEIRO SERRANO, ÁREA A SER CONSTRUÍDA DE 648,63 M². </v>
      </c>
      <c r="D3" s="236"/>
      <c r="E3" s="236"/>
      <c r="F3" s="236"/>
      <c r="G3" s="236"/>
      <c r="H3" s="237"/>
      <c r="I3" s="153"/>
      <c r="J3" s="153"/>
    </row>
    <row r="4" spans="1:12" s="29" customFormat="1" ht="15" thickBot="1" x14ac:dyDescent="0.35">
      <c r="A4" s="19" t="s">
        <v>3791</v>
      </c>
      <c r="B4" s="27"/>
      <c r="C4" s="199"/>
      <c r="D4" s="199"/>
      <c r="E4" s="199"/>
      <c r="F4" s="199"/>
      <c r="G4" s="23" t="s">
        <v>3753</v>
      </c>
      <c r="H4" s="125"/>
      <c r="I4" s="153"/>
      <c r="J4" s="153"/>
    </row>
    <row r="5" spans="1:12" s="29" customFormat="1" ht="15" thickBot="1" x14ac:dyDescent="0.35">
      <c r="A5" s="16" t="s">
        <v>169</v>
      </c>
      <c r="B5" s="23"/>
      <c r="C5" s="241" t="str">
        <f>IF(Identificação!B5=0,"",Identificação!B5)</f>
        <v>Obras e Serviços de Engenharia</v>
      </c>
      <c r="D5" s="242"/>
      <c r="E5" s="26"/>
      <c r="F5" s="20"/>
      <c r="G5" s="21"/>
      <c r="H5" s="22"/>
      <c r="I5" s="153"/>
      <c r="J5" s="153"/>
    </row>
    <row r="6" spans="1:12" s="29" customFormat="1" ht="15" thickBot="1" x14ac:dyDescent="0.35">
      <c r="A6" s="12" t="s">
        <v>172</v>
      </c>
      <c r="B6" s="13"/>
      <c r="C6" s="234">
        <f>SUMIFS(H12:H39953,B12:B39953,"&gt;0",H12:H39953,"&lt;&gt;0")</f>
        <v>0</v>
      </c>
      <c r="D6" s="235"/>
      <c r="E6" s="5"/>
      <c r="F6" s="5"/>
      <c r="G6" s="6"/>
      <c r="I6" s="153"/>
      <c r="J6" s="153"/>
    </row>
    <row r="7" spans="1:12" s="29" customFormat="1" x14ac:dyDescent="0.3">
      <c r="A7" s="168" t="s">
        <v>3821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3">
      <c r="A8" s="165" t="s">
        <v>3942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3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3">
      <c r="A10" s="243" t="s">
        <v>3754</v>
      </c>
      <c r="B10" s="243" t="s">
        <v>3755</v>
      </c>
      <c r="C10" s="243" t="s">
        <v>3677</v>
      </c>
      <c r="D10" s="245" t="s">
        <v>3756</v>
      </c>
      <c r="E10" s="247" t="s">
        <v>171</v>
      </c>
      <c r="F10" s="248"/>
      <c r="G10" s="248"/>
      <c r="H10" s="248"/>
      <c r="I10" s="248"/>
      <c r="J10" s="248"/>
      <c r="K10" s="248"/>
    </row>
    <row r="11" spans="1:12" s="28" customFormat="1" ht="43.2" x14ac:dyDescent="0.3">
      <c r="A11" s="244"/>
      <c r="B11" s="244"/>
      <c r="C11" s="244"/>
      <c r="D11" s="246"/>
      <c r="E11" s="85" t="s">
        <v>3757</v>
      </c>
      <c r="F11" s="24" t="s">
        <v>3758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3">
      <c r="A12" s="105">
        <f>IF('Orçamento-base'!A12&gt;0,'Orçamento-base'!A12,"")</f>
        <v>1</v>
      </c>
      <c r="B12" s="162" t="str">
        <f>'Orçamento-base'!B12</f>
        <v/>
      </c>
      <c r="C12" s="105" t="str">
        <f>IF('Orçamento-base'!C12&gt;0,'Orçamento-base'!C12,"")</f>
        <v/>
      </c>
      <c r="D12" s="86" t="str">
        <f>IF('Orçamento-base'!G12&gt;0,'Orçamento-base'!G12,"")</f>
        <v xml:space="preserve">SERVIÇOS INICIAIS </v>
      </c>
      <c r="E12" s="176" t="str">
        <f>IF('Orçamento-base'!H12&gt;0,'Orçamento-base'!H12,"")</f>
        <v/>
      </c>
      <c r="F12" s="86" t="str">
        <f>IF('Orçamento-base'!I12&gt;0,'Orçamento-base'!I12,"")</f>
        <v/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3">
      <c r="A13" s="105">
        <f>IF('Orçamento-base'!A13&gt;0,'Orçamento-base'!A13,"")</f>
        <v>1</v>
      </c>
      <c r="B13" s="162">
        <f>'Orçamento-base'!B13</f>
        <v>1</v>
      </c>
      <c r="C13" s="105" t="str">
        <f>IF('Orçamento-base'!C13&gt;0,'Orçamento-base'!C13,"")</f>
        <v>1.1.1</v>
      </c>
      <c r="D13" s="86" t="str">
        <f>IF('Orçamento-base'!G13&gt;0,'Orçamento-base'!G13,"")</f>
        <v>PLACA DE OBRA (PARA CONSTRUCAO CIVIL) EM CHAPA GALVANIZADA *N. 22*, ADESIVADA, DE *2,4 X 1,2* M (SEM POSTES PARA FIXACAO)</v>
      </c>
      <c r="E13" s="176">
        <f>IF('Orçamento-base'!H13&gt;0,'Orçamento-base'!H13,"")</f>
        <v>4.5</v>
      </c>
      <c r="F13" s="86" t="str">
        <f>IF('Orçamento-base'!I13&gt;0,'Orçamento-base'!I13,"")</f>
        <v>m2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3">
      <c r="A14" s="162" t="e">
        <f>IF('Orçamento-base'!#REF!&gt;0,'Orçamento-base'!#REF!,"")</f>
        <v>#REF!</v>
      </c>
      <c r="B14" s="162" t="e">
        <f>'Orçamento-base'!#REF!</f>
        <v>#REF!</v>
      </c>
      <c r="C14" s="162" t="e">
        <f>IF('Orçamento-base'!#REF!&gt;0,'Orçamento-base'!#REF!,"")</f>
        <v>#REF!</v>
      </c>
      <c r="D14" s="156" t="e">
        <f>IF('Orçamento-base'!#REF!&gt;0,'Orçamento-base'!#REF!,"")</f>
        <v>#REF!</v>
      </c>
      <c r="E14" s="184" t="e">
        <f>IF('Orçamento-base'!#REF!&gt;0,'Orçamento-base'!#REF!,"")</f>
        <v>#REF!</v>
      </c>
      <c r="F14" s="156" t="e">
        <f>IF('Orçamento-base'!#REF!&gt;0,'Orçamento-base'!#REF!,"")</f>
        <v>#REF!</v>
      </c>
      <c r="G14" s="174"/>
      <c r="H14" s="156" t="str">
        <f t="shared" ref="H14:H72" si="0">IFERROR(IF(E14*G14&lt;&gt;0,ROUND(ROUND(E14,4)*ROUND(G14,4),2),""),"")</f>
        <v/>
      </c>
      <c r="I14" s="148"/>
      <c r="J14" s="148"/>
      <c r="K14" s="71"/>
    </row>
    <row r="15" spans="1:12" x14ac:dyDescent="0.3">
      <c r="A15" s="162">
        <f>IF('Orçamento-base'!A14&gt;0,'Orçamento-base'!A14,"")</f>
        <v>1</v>
      </c>
      <c r="B15" s="162">
        <f>'Orçamento-base'!B14</f>
        <v>2</v>
      </c>
      <c r="C15" s="162" t="str">
        <f>IF('Orçamento-base'!C14&gt;0,'Orçamento-base'!C14,"")</f>
        <v>1.1.2</v>
      </c>
      <c r="D15" s="156" t="str">
        <f>IF('Orçamento-base'!G14&gt;0,'Orçamento-base'!G14,"")</f>
        <v>LOCACAO CONVENCIONAL DE OBRA, UTILIZANDO GABARITO DE TÁBUAS CORRIDAS PONTALETADAS A CADA 2,00M - 2 UTILIZAÇÕES. AF_10/2018</v>
      </c>
      <c r="E15" s="184">
        <f>IF('Orçamento-base'!H14&gt;0,'Orçamento-base'!H14,"")</f>
        <v>648.63</v>
      </c>
      <c r="F15" s="156" t="str">
        <f>IF('Orçamento-base'!I14&gt;0,'Orçamento-base'!I14,"")</f>
        <v>m</v>
      </c>
      <c r="G15" s="174"/>
      <c r="H15" s="156" t="str">
        <f t="shared" si="0"/>
        <v/>
      </c>
      <c r="I15" s="148"/>
      <c r="J15" s="148"/>
      <c r="K15" s="71"/>
    </row>
    <row r="16" spans="1:12" x14ac:dyDescent="0.3">
      <c r="A16" s="162">
        <f>IF('Orçamento-base'!A15&gt;0,'Orçamento-base'!A15,"")</f>
        <v>1</v>
      </c>
      <c r="B16" s="162"/>
      <c r="C16" s="162" t="str">
        <f>IF('Orçamento-base'!C15&gt;0,'Orçamento-base'!C15,"")</f>
        <v>1.1.3</v>
      </c>
      <c r="D16" s="156" t="str">
        <f>IF('Orçamento-base'!G15&gt;0,'Orçamento-base'!G15,"")</f>
        <v>EXECUÇÃO DE ALMOXARIFADO EM CANTEIRO DE OBRA EM CHAPA DE MADEIRA COMPENSADA, INCLUSO PRATELEIRAS. AF_02/2016</v>
      </c>
      <c r="E16" s="184">
        <f>IF('Orçamento-base'!H15&gt;0,'Orçamento-base'!H15,"")</f>
        <v>6</v>
      </c>
      <c r="F16" s="156" t="str">
        <f>IF('Orçamento-base'!I15&gt;0,'Orçamento-base'!I15,"")</f>
        <v>m2</v>
      </c>
      <c r="G16" s="174"/>
      <c r="H16" s="156" t="str">
        <f t="shared" si="0"/>
        <v/>
      </c>
      <c r="I16" s="148"/>
      <c r="J16" s="148"/>
      <c r="K16" s="71"/>
    </row>
    <row r="17" spans="1:11" x14ac:dyDescent="0.3">
      <c r="A17" s="162">
        <f>IF('Orçamento-base'!A16&gt;0,'Orçamento-base'!A16,"")</f>
        <v>1</v>
      </c>
      <c r="B17" s="162"/>
      <c r="C17" s="162" t="str">
        <f>IF('Orçamento-base'!C16&gt;0,'Orçamento-base'!C16,"")</f>
        <v>1.2.1</v>
      </c>
      <c r="D17" s="156" t="str">
        <f>IF('Orçamento-base'!G16&gt;0,'Orçamento-base'!G16,"")</f>
        <v>ARMAÇÃO DE BLOCO DE FUNDAÇÃO OU SAPATA UTILIZANDO AÇO CA-50 DE 8 MM - MONTAGEM. AF_06/2017</v>
      </c>
      <c r="E17" s="184">
        <f>IF('Orçamento-base'!H16&gt;0,'Orçamento-base'!H16,"")</f>
        <v>463.68</v>
      </c>
      <c r="F17" s="156" t="str">
        <f>IF('Orçamento-base'!I16&gt;0,'Orçamento-base'!I16,"")</f>
        <v>kg</v>
      </c>
      <c r="G17" s="174"/>
      <c r="H17" s="156" t="str">
        <f t="shared" si="0"/>
        <v/>
      </c>
      <c r="I17" s="148"/>
      <c r="J17" s="148"/>
      <c r="K17" s="71"/>
    </row>
    <row r="18" spans="1:11" x14ac:dyDescent="0.3">
      <c r="A18" s="162">
        <f>IF('Orçamento-base'!A17&gt;0,'Orçamento-base'!A17,"")</f>
        <v>1</v>
      </c>
      <c r="B18" s="162"/>
      <c r="C18" s="162" t="str">
        <f>IF('Orçamento-base'!C17&gt;0,'Orçamento-base'!C17,"")</f>
        <v>1.2.2</v>
      </c>
      <c r="D18" s="156" t="str">
        <f>IF('Orçamento-base'!G17&gt;0,'Orçamento-base'!G17,"")</f>
        <v>CONCRETAGEM DE BLOCOS DE FUNDAÇÃO, FCK 15 MPA, COM USO DE BOMBA LANÇAMENTO, ADENSAMENTO E ACABAMENTO. AF_06/2017</v>
      </c>
      <c r="E18" s="184">
        <f>IF('Orçamento-base'!H17&gt;0,'Orçamento-base'!H17,"")</f>
        <v>23</v>
      </c>
      <c r="F18" s="156" t="str">
        <f>IF('Orçamento-base'!I17&gt;0,'Orçamento-base'!I17,"")</f>
        <v>m3</v>
      </c>
      <c r="G18" s="174"/>
      <c r="H18" s="156" t="str">
        <f t="shared" si="0"/>
        <v/>
      </c>
      <c r="I18" s="148"/>
      <c r="J18" s="148"/>
      <c r="K18" s="71"/>
    </row>
    <row r="19" spans="1:11" x14ac:dyDescent="0.3">
      <c r="A19" s="162">
        <f>IF('Orçamento-base'!A18&gt;0,'Orçamento-base'!A18,"")</f>
        <v>1</v>
      </c>
      <c r="B19" s="162"/>
      <c r="C19" s="162" t="str">
        <f>IF('Orçamento-base'!C18&gt;0,'Orçamento-base'!C18,"")</f>
        <v>1.2.3</v>
      </c>
      <c r="D19" s="156" t="str">
        <f>IF('Orçamento-base'!G18&gt;0,'Orçamento-base'!G18,"")</f>
        <v>ESCAVAÇÃO MECANIZADA PARA BLOCO DE FUNDAÇÃO OU SAPATA, COM PREVISÃO DE FÔRMA, COM RETROESCAVADEIRA. AF_06/2017</v>
      </c>
      <c r="E19" s="184">
        <f>IF('Orçamento-base'!H18&gt;0,'Orçamento-base'!H18,"")</f>
        <v>23</v>
      </c>
      <c r="F19" s="156" t="str">
        <f>IF('Orçamento-base'!I18&gt;0,'Orçamento-base'!I18,"")</f>
        <v>m3</v>
      </c>
      <c r="G19" s="174"/>
      <c r="H19" s="156" t="str">
        <f t="shared" si="0"/>
        <v/>
      </c>
      <c r="I19" s="148"/>
      <c r="J19" s="148"/>
      <c r="K19" s="71"/>
    </row>
    <row r="20" spans="1:11" x14ac:dyDescent="0.3">
      <c r="A20" s="162" t="e">
        <f>IF('Orçamento-base'!#REF!&gt;0,'Orçamento-base'!#REF!,"")</f>
        <v>#REF!</v>
      </c>
      <c r="B20" s="162" t="e">
        <f>'Orçamento-base'!#REF!</f>
        <v>#REF!</v>
      </c>
      <c r="C20" s="162" t="e">
        <f>IF('Orçamento-base'!#REF!&gt;0,'Orçamento-base'!#REF!,"")</f>
        <v>#REF!</v>
      </c>
      <c r="D20" s="156" t="e">
        <f>IF('Orçamento-base'!#REF!&gt;0,'Orçamento-base'!#REF!,"")</f>
        <v>#REF!</v>
      </c>
      <c r="E20" s="184" t="e">
        <f>IF('Orçamento-base'!#REF!&gt;0,'Orçamento-base'!#REF!,"")</f>
        <v>#REF!</v>
      </c>
      <c r="F20" s="156" t="e">
        <f>IF('Orçamento-base'!#REF!&gt;0,'Orçamento-base'!#REF!,"")</f>
        <v>#REF!</v>
      </c>
      <c r="G20" s="174"/>
      <c r="H20" s="156" t="str">
        <f t="shared" si="0"/>
        <v/>
      </c>
      <c r="I20" s="148"/>
      <c r="J20" s="148"/>
      <c r="K20" s="71"/>
    </row>
    <row r="21" spans="1:11" x14ac:dyDescent="0.3">
      <c r="A21" s="162">
        <f>IF('Orçamento-base'!A19&gt;0,'Orçamento-base'!A19,"")</f>
        <v>1</v>
      </c>
      <c r="B21" s="162">
        <f>'Orçamento-base'!B19</f>
        <v>7</v>
      </c>
      <c r="C21" s="162" t="str">
        <f>IF('Orçamento-base'!C19&gt;0,'Orçamento-base'!C19,"")</f>
        <v>1.2.4</v>
      </c>
      <c r="D21" s="156" t="str">
        <f>IF('Orçamento-base'!G19&gt;0,'Orçamento-base'!G19,"")</f>
        <v>FABRICAÇÃO, MONTAGEM E DESMONTAGEM DE FÔRMA PARA BLOCO DE FUNDAÇÃO, EM MADEIRA SERRADA, E=25 MM, 2 UTILIZAÇÕES. AF_06/2017</v>
      </c>
      <c r="E21" s="184">
        <f>IF('Orçamento-base'!H19&gt;0,'Orçamento-base'!H19,"")</f>
        <v>92</v>
      </c>
      <c r="F21" s="156" t="str">
        <f>IF('Orçamento-base'!I19&gt;0,'Orçamento-base'!I19,"")</f>
        <v>m2</v>
      </c>
      <c r="G21" s="174"/>
      <c r="H21" s="156" t="str">
        <f t="shared" si="0"/>
        <v/>
      </c>
      <c r="I21" s="148"/>
      <c r="J21" s="148"/>
      <c r="K21" s="71"/>
    </row>
    <row r="22" spans="1:11" x14ac:dyDescent="0.3">
      <c r="A22" s="162" t="e">
        <f>IF('Orçamento-base'!#REF!&gt;0,'Orçamento-base'!#REF!,"")</f>
        <v>#REF!</v>
      </c>
      <c r="B22" s="162" t="e">
        <f>'Orçamento-base'!#REF!</f>
        <v>#REF!</v>
      </c>
      <c r="C22" s="162" t="e">
        <f>IF('Orçamento-base'!#REF!&gt;0,'Orçamento-base'!#REF!,"")</f>
        <v>#REF!</v>
      </c>
      <c r="D22" s="156" t="e">
        <f>IF('Orçamento-base'!#REF!&gt;0,'Orçamento-base'!#REF!,"")</f>
        <v>#REF!</v>
      </c>
      <c r="E22" s="184" t="e">
        <f>IF('Orçamento-base'!#REF!&gt;0,'Orçamento-base'!#REF!,"")</f>
        <v>#REF!</v>
      </c>
      <c r="F22" s="156" t="e">
        <f>IF('Orçamento-base'!#REF!&gt;0,'Orçamento-base'!#REF!,"")</f>
        <v>#REF!</v>
      </c>
      <c r="G22" s="174"/>
      <c r="H22" s="156" t="str">
        <f t="shared" si="0"/>
        <v/>
      </c>
      <c r="I22" s="148"/>
      <c r="J22" s="148"/>
      <c r="K22" s="71"/>
    </row>
    <row r="23" spans="1:11" x14ac:dyDescent="0.3">
      <c r="A23" s="162">
        <f>IF('Orçamento-base'!A20&gt;0,'Orçamento-base'!A20,"")</f>
        <v>1</v>
      </c>
      <c r="B23" s="162">
        <f>'Orçamento-base'!B20</f>
        <v>8</v>
      </c>
      <c r="C23" s="162" t="str">
        <f>IF('Orçamento-base'!C20&gt;0,'Orçamento-base'!C20,"")</f>
        <v>1.2.5</v>
      </c>
      <c r="D23" s="156" t="str">
        <f>IF('Orçamento-base'!G20&gt;0,'Orçamento-base'!G20,"")</f>
        <v>LASTRO DE CONCRETO MAGRO, APLICADO EM BLOCOS DE
COROAMENTO OU SAPATAS, ESPESSURA DE 5 CM. AF_08/2017</v>
      </c>
      <c r="E23" s="184">
        <f>IF('Orçamento-base'!H20&gt;0,'Orçamento-base'!H20,"")</f>
        <v>23</v>
      </c>
      <c r="F23" s="156" t="str">
        <f>IF('Orçamento-base'!I20&gt;0,'Orçamento-base'!I20,"")</f>
        <v>m2</v>
      </c>
      <c r="G23" s="174"/>
      <c r="H23" s="156" t="str">
        <f t="shared" si="0"/>
        <v/>
      </c>
      <c r="I23" s="148"/>
      <c r="J23" s="148"/>
      <c r="K23" s="71"/>
    </row>
    <row r="24" spans="1:11" x14ac:dyDescent="0.3">
      <c r="A24" s="162" t="e">
        <f>IF('Orçamento-base'!#REF!&gt;0,'Orçamento-base'!#REF!,"")</f>
        <v>#REF!</v>
      </c>
      <c r="B24" s="162" t="e">
        <f>'Orçamento-base'!#REF!</f>
        <v>#REF!</v>
      </c>
      <c r="C24" s="162">
        <v>4</v>
      </c>
      <c r="D24" s="156" t="e">
        <f>IF('Orçamento-base'!#REF!&gt;0,'Orçamento-base'!#REF!,"")</f>
        <v>#REF!</v>
      </c>
      <c r="E24" s="184" t="e">
        <f>IF('Orçamento-base'!#REF!&gt;0,'Orçamento-base'!#REF!,"")</f>
        <v>#REF!</v>
      </c>
      <c r="F24" s="156" t="e">
        <f>IF('Orçamento-base'!#REF!&gt;0,'Orçamento-base'!#REF!,"")</f>
        <v>#REF!</v>
      </c>
      <c r="G24" s="174"/>
      <c r="H24" s="156" t="str">
        <f t="shared" si="0"/>
        <v/>
      </c>
      <c r="I24" s="148"/>
      <c r="J24" s="148"/>
      <c r="K24" s="71"/>
    </row>
    <row r="25" spans="1:11" x14ac:dyDescent="0.3">
      <c r="A25" s="162" t="e">
        <f>IF('Orçamento-base'!#REF!&gt;0,'Orçamento-base'!#REF!,"")</f>
        <v>#REF!</v>
      </c>
      <c r="B25" s="162" t="e">
        <f>'Orçamento-base'!#REF!</f>
        <v>#REF!</v>
      </c>
      <c r="C25" s="162" t="e">
        <f>IF('Orçamento-base'!#REF!&gt;0,'Orçamento-base'!#REF!,"")</f>
        <v>#REF!</v>
      </c>
      <c r="D25" s="156" t="e">
        <f>IF('Orçamento-base'!#REF!&gt;0,'Orçamento-base'!#REF!,"")</f>
        <v>#REF!</v>
      </c>
      <c r="E25" s="184" t="e">
        <f>IF('Orçamento-base'!#REF!&gt;0,'Orçamento-base'!#REF!,"")</f>
        <v>#REF!</v>
      </c>
      <c r="F25" s="156" t="e">
        <f>IF('Orçamento-base'!#REF!&gt;0,'Orçamento-base'!#REF!,"")</f>
        <v>#REF!</v>
      </c>
      <c r="G25" s="174"/>
      <c r="H25" s="156" t="str">
        <f t="shared" si="0"/>
        <v/>
      </c>
      <c r="I25" s="148"/>
      <c r="J25" s="148"/>
      <c r="K25" s="71"/>
    </row>
    <row r="26" spans="1:11" x14ac:dyDescent="0.3">
      <c r="A26" s="162" t="e">
        <f>IF('Orçamento-base'!#REF!&gt;0,'Orçamento-base'!#REF!,"")</f>
        <v>#REF!</v>
      </c>
      <c r="B26" s="162" t="e">
        <f>'Orçamento-base'!#REF!</f>
        <v>#REF!</v>
      </c>
      <c r="C26" s="162" t="e">
        <f>IF('Orçamento-base'!#REF!&gt;0,'Orçamento-base'!#REF!,"")</f>
        <v>#REF!</v>
      </c>
      <c r="D26" s="156" t="e">
        <f>IF('Orçamento-base'!#REF!&gt;0,'Orçamento-base'!#REF!,"")</f>
        <v>#REF!</v>
      </c>
      <c r="E26" s="184" t="e">
        <f>IF('Orçamento-base'!#REF!&gt;0,'Orçamento-base'!#REF!,"")</f>
        <v>#REF!</v>
      </c>
      <c r="F26" s="156" t="e">
        <f>IF('Orçamento-base'!#REF!&gt;0,'Orçamento-base'!#REF!,"")</f>
        <v>#REF!</v>
      </c>
      <c r="G26" s="174"/>
      <c r="H26" s="156" t="str">
        <f t="shared" si="0"/>
        <v/>
      </c>
      <c r="I26" s="148"/>
      <c r="J26" s="148"/>
      <c r="K26" s="71"/>
    </row>
    <row r="27" spans="1:11" x14ac:dyDescent="0.3">
      <c r="A27" s="162" t="e">
        <f>IF('Orçamento-base'!#REF!&gt;0,'Orçamento-base'!#REF!,"")</f>
        <v>#REF!</v>
      </c>
      <c r="B27" s="162" t="e">
        <f>'Orçamento-base'!#REF!</f>
        <v>#REF!</v>
      </c>
      <c r="C27" s="162" t="e">
        <f>IF('Orçamento-base'!#REF!&gt;0,'Orçamento-base'!#REF!,"")</f>
        <v>#REF!</v>
      </c>
      <c r="D27" s="156" t="e">
        <f>IF('Orçamento-base'!#REF!&gt;0,'Orçamento-base'!#REF!,"")</f>
        <v>#REF!</v>
      </c>
      <c r="E27" s="184" t="e">
        <f>IF('Orçamento-base'!#REF!&gt;0,'Orçamento-base'!#REF!,"")</f>
        <v>#REF!</v>
      </c>
      <c r="F27" s="156" t="e">
        <f>IF('Orçamento-base'!#REF!&gt;0,'Orçamento-base'!#REF!,"")</f>
        <v>#REF!</v>
      </c>
      <c r="G27" s="174"/>
      <c r="H27" s="156" t="str">
        <f t="shared" si="0"/>
        <v/>
      </c>
      <c r="I27" s="148"/>
      <c r="J27" s="148"/>
      <c r="K27" s="71"/>
    </row>
    <row r="28" spans="1:11" x14ac:dyDescent="0.3">
      <c r="A28" s="162" t="e">
        <f>IF('Orçamento-base'!#REF!&gt;0,'Orçamento-base'!#REF!,"")</f>
        <v>#REF!</v>
      </c>
      <c r="B28" s="162" t="e">
        <f>'Orçamento-base'!#REF!</f>
        <v>#REF!</v>
      </c>
      <c r="C28" s="162" t="e">
        <f>IF('Orçamento-base'!#REF!&gt;0,'Orçamento-base'!#REF!,"")</f>
        <v>#REF!</v>
      </c>
      <c r="D28" s="156" t="e">
        <f>IF('Orçamento-base'!#REF!&gt;0,'Orçamento-base'!#REF!,"")</f>
        <v>#REF!</v>
      </c>
      <c r="E28" s="184" t="e">
        <f>IF('Orçamento-base'!#REF!&gt;0,'Orçamento-base'!#REF!,"")</f>
        <v>#REF!</v>
      </c>
      <c r="F28" s="156" t="e">
        <f>IF('Orçamento-base'!#REF!&gt;0,'Orçamento-base'!#REF!,"")</f>
        <v>#REF!</v>
      </c>
      <c r="G28" s="174"/>
      <c r="H28" s="156" t="str">
        <f t="shared" si="0"/>
        <v/>
      </c>
      <c r="I28" s="148"/>
      <c r="J28" s="148"/>
      <c r="K28" s="71"/>
    </row>
    <row r="29" spans="1:11" x14ac:dyDescent="0.3">
      <c r="A29" s="162" t="e">
        <f>IF('Orçamento-base'!#REF!&gt;0,'Orçamento-base'!#REF!,"")</f>
        <v>#REF!</v>
      </c>
      <c r="B29" s="162" t="e">
        <f>'Orçamento-base'!#REF!</f>
        <v>#REF!</v>
      </c>
      <c r="C29" s="162" t="e">
        <f>IF('Orçamento-base'!#REF!&gt;0,'Orçamento-base'!#REF!,"")</f>
        <v>#REF!</v>
      </c>
      <c r="D29" s="156" t="e">
        <f>IF('Orçamento-base'!#REF!&gt;0,'Orçamento-base'!#REF!,"")</f>
        <v>#REF!</v>
      </c>
      <c r="E29" s="184" t="e">
        <f>IF('Orçamento-base'!#REF!&gt;0,'Orçamento-base'!#REF!,"")</f>
        <v>#REF!</v>
      </c>
      <c r="F29" s="156" t="e">
        <f>IF('Orçamento-base'!#REF!&gt;0,'Orçamento-base'!#REF!,"")</f>
        <v>#REF!</v>
      </c>
      <c r="G29" s="174"/>
      <c r="H29" s="156" t="str">
        <f t="shared" si="0"/>
        <v/>
      </c>
      <c r="I29" s="148"/>
      <c r="J29" s="148"/>
      <c r="K29" s="71"/>
    </row>
    <row r="30" spans="1:11" x14ac:dyDescent="0.3">
      <c r="A30" s="162" t="e">
        <f>IF('Orçamento-base'!#REF!&gt;0,'Orçamento-base'!#REF!,"")</f>
        <v>#REF!</v>
      </c>
      <c r="B30" s="162" t="e">
        <f>'Orçamento-base'!#REF!</f>
        <v>#REF!</v>
      </c>
      <c r="C30" s="162" t="e">
        <f>IF('Orçamento-base'!#REF!&gt;0,'Orçamento-base'!#REF!,"")</f>
        <v>#REF!</v>
      </c>
      <c r="D30" s="156" t="e">
        <f>IF('Orçamento-base'!#REF!&gt;0,'Orçamento-base'!#REF!,"")</f>
        <v>#REF!</v>
      </c>
      <c r="E30" s="184" t="e">
        <f>IF('Orçamento-base'!#REF!&gt;0,'Orçamento-base'!#REF!,"")</f>
        <v>#REF!</v>
      </c>
      <c r="F30" s="156" t="e">
        <f>IF('Orçamento-base'!#REF!&gt;0,'Orçamento-base'!#REF!,"")</f>
        <v>#REF!</v>
      </c>
      <c r="G30" s="174"/>
      <c r="H30" s="156" t="str">
        <f t="shared" si="0"/>
        <v/>
      </c>
      <c r="I30" s="148"/>
      <c r="J30" s="148"/>
      <c r="K30" s="71"/>
    </row>
    <row r="31" spans="1:11" x14ac:dyDescent="0.3">
      <c r="A31" s="162" t="e">
        <f>IF('Orçamento-base'!#REF!&gt;0,'Orçamento-base'!#REF!,"")</f>
        <v>#REF!</v>
      </c>
      <c r="B31" s="162" t="e">
        <f>'Orçamento-base'!#REF!</f>
        <v>#REF!</v>
      </c>
      <c r="C31" s="162" t="e">
        <f>IF('Orçamento-base'!#REF!&gt;0,'Orçamento-base'!#REF!,"")</f>
        <v>#REF!</v>
      </c>
      <c r="D31" s="156" t="e">
        <f>IF('Orçamento-base'!#REF!&gt;0,'Orçamento-base'!#REF!,"")</f>
        <v>#REF!</v>
      </c>
      <c r="E31" s="184" t="e">
        <f>IF('Orçamento-base'!#REF!&gt;0,'Orçamento-base'!#REF!,"")</f>
        <v>#REF!</v>
      </c>
      <c r="F31" s="156" t="e">
        <f>IF('Orçamento-base'!#REF!&gt;0,'Orçamento-base'!#REF!,"")</f>
        <v>#REF!</v>
      </c>
      <c r="G31" s="174"/>
      <c r="H31" s="156" t="str">
        <f t="shared" si="0"/>
        <v/>
      </c>
      <c r="I31" s="148"/>
      <c r="J31" s="148"/>
      <c r="K31" s="71"/>
    </row>
    <row r="32" spans="1:11" x14ac:dyDescent="0.3">
      <c r="A32" s="162">
        <f>IF('Orçamento-base'!A21&gt;0,'Orçamento-base'!A21,"")</f>
        <v>1</v>
      </c>
      <c r="B32" s="162">
        <f>'Orçamento-base'!B21</f>
        <v>9</v>
      </c>
      <c r="C32" s="162" t="str">
        <f>IF('Orçamento-base'!C21&gt;0,'Orçamento-base'!C21,"")</f>
        <v>1.3.1</v>
      </c>
      <c r="D32" s="156" t="str">
        <f>IF('Orçamento-base'!G21&gt;0,'Orçamento-base'!G21,"")</f>
        <v>PILARES PRÉ-MOLDADOS: (COMPOSIÇÃO REPRESENTATIVA) EXECUÇÃO DE ESTRUTURAS DE CONCRETO ARMADO PARA EDIFICAÇÃO INSTITUCIONAL TÉRREA, FCK = 25 MPA. AF_01/2017</v>
      </c>
      <c r="E32" s="184">
        <f>IF('Orçamento-base'!H21&gt;0,'Orçamento-base'!H21,"")</f>
        <v>11</v>
      </c>
      <c r="F32" s="156" t="str">
        <f>IF('Orçamento-base'!I21&gt;0,'Orçamento-base'!I21,"")</f>
        <v>m3</v>
      </c>
      <c r="G32" s="174"/>
      <c r="H32" s="156" t="str">
        <f t="shared" si="0"/>
        <v/>
      </c>
      <c r="I32" s="148"/>
      <c r="J32" s="148"/>
      <c r="K32" s="71"/>
    </row>
    <row r="33" spans="1:11" x14ac:dyDescent="0.3">
      <c r="A33" s="162">
        <f>IF('Orçamento-base'!A22&gt;0,'Orçamento-base'!A22,"")</f>
        <v>1</v>
      </c>
      <c r="B33" s="162">
        <f>'Orçamento-base'!B22</f>
        <v>10</v>
      </c>
      <c r="C33" s="162" t="str">
        <f>IF('Orçamento-base'!C22&gt;0,'Orçamento-base'!C22,"")</f>
        <v>1.3.2</v>
      </c>
      <c r="D33" s="156" t="str">
        <f>IF('Orçamento-base'!G22&gt;0,'Orçamento-base'!G22,"")</f>
        <v>ESTRUTURA TRELIÇADA DE COBERTURA, TIPO FINK, COM LIGAÇÕES SOLDADAS, INCLUSOS PERFIS METÁLICOS, CHAPAS METÁLICAS, MÃO DE OBRA E TRANSPORTE COM GUINDASTE - FORNECIMENTO E INSTALAÇÃO. AF_01/2020_P</v>
      </c>
      <c r="E33" s="184">
        <f>IF('Orçamento-base'!H22&gt;0,'Orçamento-base'!H22,"")</f>
        <v>3782.68</v>
      </c>
      <c r="F33" s="156" t="str">
        <f>IF('Orçamento-base'!I22&gt;0,'Orçamento-base'!I22,"")</f>
        <v>kg</v>
      </c>
      <c r="G33" s="174"/>
      <c r="H33" s="156" t="str">
        <f t="shared" si="0"/>
        <v/>
      </c>
      <c r="I33" s="148"/>
      <c r="J33" s="148"/>
      <c r="K33" s="71"/>
    </row>
    <row r="34" spans="1:11" x14ac:dyDescent="0.3">
      <c r="A34" s="162">
        <f>IF('Orçamento-base'!A23&gt;0,'Orçamento-base'!A23,"")</f>
        <v>1</v>
      </c>
      <c r="B34" s="162">
        <f>'Orçamento-base'!B23</f>
        <v>11</v>
      </c>
      <c r="C34" s="162" t="str">
        <f>IF('Orçamento-base'!C23&gt;0,'Orçamento-base'!C23,"")</f>
        <v>1.3.3</v>
      </c>
      <c r="D34" s="156" t="str">
        <f>IF('Orçamento-base'!G23&gt;0,'Orçamento-base'!G23,"")</f>
        <v>VIGA  DE TRAVAMENTO METÁLICA EM PERFIL LAMINADO OU SOLDADO EM AÇO ESTRUTURAL, COM CONEXÕES PARAFUSADAS, INCLUSOS MÃO DE OBRA, TRANSPORTE E IÇAMENTO UTILIZANDO GUINDASTE - FORNECIMENTO E INSTALAÇÃO. AF_01/2020_P</v>
      </c>
      <c r="E34" s="184">
        <f>IF('Orçamento-base'!H23&gt;0,'Orçamento-base'!H23,"")</f>
        <v>374.6</v>
      </c>
      <c r="F34" s="156" t="str">
        <f>IF('Orçamento-base'!I23&gt;0,'Orçamento-base'!I23,"")</f>
        <v>kg</v>
      </c>
      <c r="G34" s="174"/>
      <c r="H34" s="156" t="str">
        <f t="shared" si="0"/>
        <v/>
      </c>
      <c r="I34" s="148"/>
      <c r="J34" s="148"/>
      <c r="K34" s="71"/>
    </row>
    <row r="35" spans="1:11" x14ac:dyDescent="0.3">
      <c r="A35" s="162" t="e">
        <f>IF('Orçamento-base'!#REF!&gt;0,'Orçamento-base'!#REF!,"")</f>
        <v>#REF!</v>
      </c>
      <c r="B35" s="162" t="e">
        <f>'Orçamento-base'!#REF!</f>
        <v>#REF!</v>
      </c>
      <c r="C35" s="162" t="e">
        <f>IF('Orçamento-base'!#REF!&gt;0,'Orçamento-base'!#REF!,"")</f>
        <v>#REF!</v>
      </c>
      <c r="D35" s="156" t="e">
        <f>IF('Orçamento-base'!#REF!&gt;0,'Orçamento-base'!#REF!,"")</f>
        <v>#REF!</v>
      </c>
      <c r="E35" s="184" t="e">
        <f>IF('Orçamento-base'!#REF!&gt;0,'Orçamento-base'!#REF!,"")</f>
        <v>#REF!</v>
      </c>
      <c r="F35" s="156" t="e">
        <f>IF('Orçamento-base'!#REF!&gt;0,'Orçamento-base'!#REF!,"")</f>
        <v>#REF!</v>
      </c>
      <c r="G35" s="174"/>
      <c r="H35" s="156" t="str">
        <f t="shared" si="0"/>
        <v/>
      </c>
      <c r="I35" s="148"/>
      <c r="J35" s="148"/>
      <c r="K35" s="71"/>
    </row>
    <row r="36" spans="1:11" x14ac:dyDescent="0.3">
      <c r="A36" s="162">
        <f>IF('Orçamento-base'!A24&gt;0,'Orçamento-base'!A24,"")</f>
        <v>1</v>
      </c>
      <c r="B36" s="162">
        <f>'Orçamento-base'!B24</f>
        <v>12</v>
      </c>
      <c r="C36" s="162" t="str">
        <f>IF('Orçamento-base'!C24&gt;0,'Orçamento-base'!C24,"")</f>
        <v>1.3.4</v>
      </c>
      <c r="D36" s="156" t="str">
        <f>IF('Orçamento-base'!G24&gt;0,'Orçamento-base'!G24,"")</f>
        <v>CONTRAVENTAMENTO COM FERRO REDONDO/CANTONEIRAS DE AÇO, COM CONEXÕES PARAFUSADAS, INCLUSOS MÃO DE OBRA, TRANSPORTE E IÇAMENTO UTILIZANDO GUINDASTE, PARA EDIFÍCIOS DE 3 A 5 PAVIMENTOS - FORNECIMENTO E INSTALAÇÃO. AF_01/2020_P</v>
      </c>
      <c r="E36" s="184">
        <f>IF('Orçamento-base'!H24&gt;0,'Orçamento-base'!H24,"")</f>
        <v>110.88</v>
      </c>
      <c r="F36" s="156" t="str">
        <f>IF('Orçamento-base'!I24&gt;0,'Orçamento-base'!I24,"")</f>
        <v>kg</v>
      </c>
      <c r="G36" s="174"/>
      <c r="H36" s="156" t="str">
        <f t="shared" si="0"/>
        <v/>
      </c>
      <c r="I36" s="148"/>
      <c r="J36" s="148"/>
      <c r="K36" s="71"/>
    </row>
    <row r="37" spans="1:11" x14ac:dyDescent="0.3">
      <c r="A37" s="162">
        <f>IF('Orçamento-base'!A25&gt;0,'Orçamento-base'!A25,"")</f>
        <v>1</v>
      </c>
      <c r="B37" s="162">
        <f>'Orçamento-base'!B25</f>
        <v>13</v>
      </c>
      <c r="C37" s="162" t="str">
        <f>IF('Orçamento-base'!C25&gt;0,'Orçamento-base'!C25,"")</f>
        <v>1.3.5</v>
      </c>
      <c r="D37" s="156" t="str">
        <f>IF('Orçamento-base'!G25&gt;0,'Orçamento-base'!G25,"")</f>
        <v>TRAMA DE AÇO COMPOSTA POR TERÇAS PARA TELHADOS DE ATÉ 2 ÁGUAS PARA TELHA ONDULADA DE FIBROCIMENTO, METÁLICA, PLÁSTICA OU TERMOACÚSTICA, INCLUSO TRANSPORTE VERTICAL. AF_07/2019</v>
      </c>
      <c r="E37" s="184">
        <f>IF('Orçamento-base'!H25&gt;0,'Orçamento-base'!H25,"")</f>
        <v>1925.28</v>
      </c>
      <c r="F37" s="156" t="str">
        <f>IF('Orçamento-base'!I25&gt;0,'Orçamento-base'!I25,"")</f>
        <v>kg</v>
      </c>
      <c r="G37" s="174"/>
      <c r="H37" s="156" t="str">
        <f t="shared" si="0"/>
        <v/>
      </c>
      <c r="I37" s="148"/>
      <c r="J37" s="148"/>
      <c r="K37" s="71"/>
    </row>
    <row r="38" spans="1:11" x14ac:dyDescent="0.3">
      <c r="A38" s="162">
        <f>IF('Orçamento-base'!A26&gt;0,'Orçamento-base'!A26,"")</f>
        <v>1</v>
      </c>
      <c r="B38" s="162">
        <f>'Orçamento-base'!B26</f>
        <v>14</v>
      </c>
      <c r="C38" s="162" t="str">
        <f>IF('Orçamento-base'!C26&gt;0,'Orçamento-base'!C26,"")</f>
        <v>1.3.6</v>
      </c>
      <c r="D38" s="156" t="str">
        <f>IF('Orçamento-base'!G26&gt;0,'Orçamento-base'!G26,"")</f>
        <v>GUINDASTE HIDRÁULICO AUTOPROPELIDO, COM LANÇA TELESCÓPICA 28,80 M, CAPACIDADE MÁXIMA 30 T, POTÊNCIA 97 KW, TRAÇÃO 4 X 4 - CHP DIURNO. AF_11/2014</v>
      </c>
      <c r="E38" s="184">
        <f>IF('Orçamento-base'!H26&gt;0,'Orçamento-base'!H26,"")</f>
        <v>10</v>
      </c>
      <c r="F38" s="156" t="str">
        <f>IF('Orçamento-base'!I26&gt;0,'Orçamento-base'!I26,"")</f>
        <v>chp</v>
      </c>
      <c r="G38" s="174"/>
      <c r="H38" s="156" t="str">
        <f t="shared" si="0"/>
        <v/>
      </c>
      <c r="I38" s="148"/>
      <c r="J38" s="148"/>
      <c r="K38" s="71"/>
    </row>
    <row r="39" spans="1:11" x14ac:dyDescent="0.3">
      <c r="A39" s="162">
        <f>IF('Orçamento-base'!A27&gt;0,'Orçamento-base'!A27,"")</f>
        <v>1</v>
      </c>
      <c r="B39" s="162">
        <f>'Orçamento-base'!B27</f>
        <v>15</v>
      </c>
      <c r="C39" s="162" t="str">
        <f>IF('Orçamento-base'!C27&gt;0,'Orçamento-base'!C27,"")</f>
        <v>1.3.7</v>
      </c>
      <c r="D39" s="156" t="str">
        <f>IF('Orçamento-base'!G27&gt;0,'Orçamento-base'!G27,"")</f>
        <v>PINTURA COM TINTA ALQUÍDICA DE FUNDO (TIPO ZARCÃO) PULVERIZADA SOBRE SUPERFÍCIES METÁLICAS (EXCETO PERFIL) EXECUTADO EM OBRA (POR DEMÃO). AF_01/2020_P</v>
      </c>
      <c r="E39" s="184">
        <f>IF('Orçamento-base'!H27&gt;0,'Orçamento-base'!H27,"")</f>
        <v>648.63</v>
      </c>
      <c r="F39" s="156" t="str">
        <f>IF('Orçamento-base'!I27&gt;0,'Orçamento-base'!I27,"")</f>
        <v>m2</v>
      </c>
      <c r="G39" s="174"/>
      <c r="H39" s="156" t="str">
        <f t="shared" si="0"/>
        <v/>
      </c>
      <c r="I39" s="148"/>
      <c r="J39" s="148"/>
      <c r="K39" s="71"/>
    </row>
    <row r="40" spans="1:11" x14ac:dyDescent="0.3">
      <c r="A40" s="162" t="e">
        <f>IF('Orçamento-base'!#REF!&gt;0,'Orçamento-base'!#REF!,"")</f>
        <v>#REF!</v>
      </c>
      <c r="B40" s="162" t="e">
        <f>'Orçamento-base'!#REF!</f>
        <v>#REF!</v>
      </c>
      <c r="C40" s="162" t="e">
        <f>IF('Orçamento-base'!#REF!&gt;0,'Orçamento-base'!#REF!,"")</f>
        <v>#REF!</v>
      </c>
      <c r="D40" s="156" t="e">
        <f>IF('Orçamento-base'!#REF!&gt;0,'Orçamento-base'!#REF!,"")</f>
        <v>#REF!</v>
      </c>
      <c r="E40" s="184" t="e">
        <f>IF('Orçamento-base'!#REF!&gt;0,'Orçamento-base'!#REF!,"")</f>
        <v>#REF!</v>
      </c>
      <c r="F40" s="156" t="e">
        <f>IF('Orçamento-base'!#REF!&gt;0,'Orçamento-base'!#REF!,"")</f>
        <v>#REF!</v>
      </c>
      <c r="G40" s="174"/>
      <c r="H40" s="156" t="str">
        <f t="shared" si="0"/>
        <v/>
      </c>
      <c r="I40" s="148"/>
      <c r="J40" s="148"/>
      <c r="K40" s="71"/>
    </row>
    <row r="41" spans="1:11" x14ac:dyDescent="0.3">
      <c r="A41" s="162">
        <f>IF('Orçamento-base'!A28&gt;0,'Orçamento-base'!A28,"")</f>
        <v>1</v>
      </c>
      <c r="B41" s="162">
        <f>'Orçamento-base'!B28</f>
        <v>16</v>
      </c>
      <c r="C41" s="162" t="str">
        <f>IF('Orçamento-base'!C28&gt;0,'Orçamento-base'!C28,"")</f>
        <v>1.3.8</v>
      </c>
      <c r="D41" s="156" t="str">
        <f>IF('Orçamento-base'!G28&gt;0,'Orçamento-base'!G28,"")</f>
        <v>PINTURA COM TINTA ALQUÍDICA DE FUNDO E ACABAMENTO (ESMALTE SINTÉTICO GRAFITE) PULVERIZADA SOBRE SUPERFÍCIES METÁLICAS (EXCETO PERFIL) EXECUTADO EM OBRA (POR DEMÃO). AF_01/2020_P</v>
      </c>
      <c r="E41" s="184">
        <f>IF('Orçamento-base'!H28&gt;0,'Orçamento-base'!H28,"")</f>
        <v>658.63</v>
      </c>
      <c r="F41" s="156" t="str">
        <f>IF('Orçamento-base'!I28&gt;0,'Orçamento-base'!I28,"")</f>
        <v>m2</v>
      </c>
      <c r="G41" s="174"/>
      <c r="H41" s="156" t="str">
        <f t="shared" si="0"/>
        <v/>
      </c>
      <c r="I41" s="148"/>
      <c r="J41" s="148"/>
      <c r="K41" s="71"/>
    </row>
    <row r="42" spans="1:11" x14ac:dyDescent="0.3">
      <c r="A42" s="162" t="e">
        <f>IF('Orçamento-base'!#REF!&gt;0,'Orçamento-base'!#REF!,"")</f>
        <v>#REF!</v>
      </c>
      <c r="B42" s="162" t="e">
        <f>'Orçamento-base'!#REF!</f>
        <v>#REF!</v>
      </c>
      <c r="C42" s="162" t="e">
        <f>IF('Orçamento-base'!#REF!&gt;0,'Orçamento-base'!#REF!,"")</f>
        <v>#REF!</v>
      </c>
      <c r="D42" s="156" t="e">
        <f>IF('Orçamento-base'!#REF!&gt;0,'Orçamento-base'!#REF!,"")</f>
        <v>#REF!</v>
      </c>
      <c r="E42" s="184" t="e">
        <f>IF('Orçamento-base'!#REF!&gt;0,'Orçamento-base'!#REF!,"")</f>
        <v>#REF!</v>
      </c>
      <c r="F42" s="156" t="e">
        <f>IF('Orçamento-base'!#REF!&gt;0,'Orçamento-base'!#REF!,"")</f>
        <v>#REF!</v>
      </c>
      <c r="G42" s="174"/>
      <c r="H42" s="156" t="str">
        <f t="shared" si="0"/>
        <v/>
      </c>
      <c r="I42" s="148"/>
      <c r="J42" s="148"/>
      <c r="K42" s="71"/>
    </row>
    <row r="43" spans="1:11" x14ac:dyDescent="0.3">
      <c r="A43" s="162">
        <f>IF('Orçamento-base'!A29&gt;0,'Orçamento-base'!A29,"")</f>
        <v>1</v>
      </c>
      <c r="B43" s="162">
        <f>'Orçamento-base'!B29</f>
        <v>17</v>
      </c>
      <c r="C43" s="162" t="str">
        <f>IF('Orçamento-base'!C29&gt;0,'Orçamento-base'!C29,"")</f>
        <v>1.4.1</v>
      </c>
      <c r="D43" s="156" t="str">
        <f>IF('Orçamento-base'!G29&gt;0,'Orçamento-base'!G29,"")</f>
        <v>TELHAMENTO COM TELHA DE AÇO/ALUMÍNIO E = 0,5 MM, COM ATÉ 2 ÁGUAS, INCLUSO IÇAMENTO. AF_07/2019</v>
      </c>
      <c r="E43" s="184">
        <f>IF('Orçamento-base'!H29&gt;0,'Orçamento-base'!H29,"")</f>
        <v>730</v>
      </c>
      <c r="F43" s="156" t="str">
        <f>IF('Orçamento-base'!I29&gt;0,'Orçamento-base'!I29,"")</f>
        <v>m2</v>
      </c>
      <c r="G43" s="174"/>
      <c r="H43" s="156" t="str">
        <f t="shared" si="0"/>
        <v/>
      </c>
      <c r="I43" s="148"/>
      <c r="J43" s="148"/>
      <c r="K43" s="71"/>
    </row>
    <row r="44" spans="1:11" x14ac:dyDescent="0.3">
      <c r="A44" s="162">
        <f>IF('Orçamento-base'!A30&gt;0,'Orçamento-base'!A30,"")</f>
        <v>1</v>
      </c>
      <c r="B44" s="162">
        <f>'Orçamento-base'!B30</f>
        <v>18</v>
      </c>
      <c r="C44" s="162" t="str">
        <f>IF('Orçamento-base'!C30&gt;0,'Orçamento-base'!C30,"")</f>
        <v>1.5.1</v>
      </c>
      <c r="D44" s="156" t="str">
        <f>IF('Orçamento-base'!G30&gt;0,'Orçamento-base'!G30,"")</f>
        <v>TELHAMENTO COM TELHA DE AÇO/ALUMÍNIO E = 0,5 MM, COM ATÉ 2 ÁGUAS, INCLUSO IÇAMENTO. AF_07/2019</v>
      </c>
      <c r="E44" s="184">
        <f>IF('Orçamento-base'!H30&gt;0,'Orçamento-base'!H30,"")</f>
        <v>90</v>
      </c>
      <c r="F44" s="156" t="str">
        <f>IF('Orçamento-base'!I30&gt;0,'Orçamento-base'!I30,"")</f>
        <v>m2</v>
      </c>
      <c r="G44" s="174"/>
      <c r="H44" s="156" t="str">
        <f t="shared" si="0"/>
        <v/>
      </c>
      <c r="I44" s="148"/>
      <c r="J44" s="148"/>
      <c r="K44" s="71"/>
    </row>
    <row r="45" spans="1:11" x14ac:dyDescent="0.3">
      <c r="A45" s="162">
        <f>IF('Orçamento-base'!A31&gt;0,'Orçamento-base'!A31,"")</f>
        <v>1</v>
      </c>
      <c r="B45" s="162">
        <f>'Orçamento-base'!B31</f>
        <v>19</v>
      </c>
      <c r="C45" s="162" t="str">
        <f>IF('Orçamento-base'!C31&gt;0,'Orçamento-base'!C31,"")</f>
        <v>1.6.1</v>
      </c>
      <c r="D45" s="156" t="str">
        <f>IF('Orçamento-base'!G31&gt;0,'Orçamento-base'!G31,"")</f>
        <v>LIMPEZA FINAL</v>
      </c>
      <c r="E45" s="184">
        <f>IF('Orçamento-base'!H31&gt;0,'Orçamento-base'!H31,"")</f>
        <v>658.63</v>
      </c>
      <c r="F45" s="156" t="str">
        <f>IF('Orçamento-base'!I31&gt;0,'Orçamento-base'!I31,"")</f>
        <v>m2</v>
      </c>
      <c r="G45" s="174"/>
      <c r="H45" s="156" t="str">
        <f t="shared" si="0"/>
        <v/>
      </c>
      <c r="I45" s="148"/>
      <c r="J45" s="148"/>
      <c r="K45" s="71"/>
    </row>
    <row r="46" spans="1:11" x14ac:dyDescent="0.3">
      <c r="A46" s="162" t="e">
        <f>IF('Orçamento-base'!#REF!&gt;0,'Orçamento-base'!#REF!,"")</f>
        <v>#REF!</v>
      </c>
      <c r="B46" s="162" t="e">
        <f>'Orçamento-base'!#REF!</f>
        <v>#REF!</v>
      </c>
      <c r="C46" s="162" t="e">
        <f>IF('Orçamento-base'!#REF!&gt;0,'Orçamento-base'!#REF!,"")</f>
        <v>#REF!</v>
      </c>
      <c r="D46" s="156" t="e">
        <f>IF('Orçamento-base'!#REF!&gt;0,'Orçamento-base'!#REF!,"")</f>
        <v>#REF!</v>
      </c>
      <c r="E46" s="184" t="e">
        <f>IF('Orçamento-base'!#REF!&gt;0,'Orçamento-base'!#REF!,"")</f>
        <v>#REF!</v>
      </c>
      <c r="F46" s="156" t="e">
        <f>IF('Orçamento-base'!#REF!&gt;0,'Orçamento-base'!#REF!,"")</f>
        <v>#REF!</v>
      </c>
      <c r="G46" s="174"/>
      <c r="H46" s="156" t="str">
        <f t="shared" si="0"/>
        <v/>
      </c>
      <c r="I46" s="148"/>
      <c r="J46" s="148"/>
      <c r="K46" s="71"/>
    </row>
    <row r="47" spans="1:11" x14ac:dyDescent="0.3">
      <c r="A47" s="162" t="str">
        <f>IF('Orçamento-base'!A32&gt;0,'Orçamento-base'!A32,"")</f>
        <v/>
      </c>
      <c r="B47" s="162">
        <f>'Orçamento-base'!B32</f>
        <v>0</v>
      </c>
      <c r="C47" s="162" t="str">
        <f>IF('Orçamento-base'!C32&gt;0,'Orçamento-base'!C32,"")</f>
        <v/>
      </c>
      <c r="D47" s="156" t="str">
        <f>IF('Orçamento-base'!G32&gt;0,'Orçamento-base'!G32,"")</f>
        <v/>
      </c>
      <c r="E47" s="184" t="str">
        <f>IF('Orçamento-base'!H32&gt;0,'Orçamento-base'!H32,"")</f>
        <v/>
      </c>
      <c r="F47" s="156" t="str">
        <f>IF('Orçamento-base'!I32&gt;0,'Orçamento-base'!I32,"")</f>
        <v/>
      </c>
      <c r="G47" s="174"/>
      <c r="H47" s="156" t="str">
        <f t="shared" si="0"/>
        <v/>
      </c>
      <c r="I47" s="148"/>
      <c r="J47" s="148"/>
      <c r="K47" s="71"/>
    </row>
    <row r="48" spans="1:11" x14ac:dyDescent="0.3">
      <c r="A48" s="162" t="str">
        <f>IF('Orçamento-base'!A33&gt;0,'Orçamento-base'!A33,"")</f>
        <v/>
      </c>
      <c r="B48" s="162">
        <f>'Orçamento-base'!B33</f>
        <v>0</v>
      </c>
      <c r="C48" s="162" t="str">
        <f>IF('Orçamento-base'!C33&gt;0,'Orçamento-base'!C33,"")</f>
        <v/>
      </c>
      <c r="D48" s="156" t="str">
        <f>IF('Orçamento-base'!G33&gt;0,'Orçamento-base'!G33,"")</f>
        <v/>
      </c>
      <c r="E48" s="184" t="str">
        <f>IF('Orçamento-base'!H33&gt;0,'Orçamento-base'!H33,"")</f>
        <v/>
      </c>
      <c r="F48" s="156" t="str">
        <f>IF('Orçamento-base'!I33&gt;0,'Orçamento-base'!I33,"")</f>
        <v/>
      </c>
      <c r="G48" s="174"/>
      <c r="H48" s="156" t="str">
        <f t="shared" si="0"/>
        <v/>
      </c>
      <c r="I48" s="148"/>
      <c r="J48" s="148"/>
      <c r="K48" s="71"/>
    </row>
    <row r="49" spans="1:11" x14ac:dyDescent="0.3">
      <c r="A49" s="162" t="str">
        <f>IF('Orçamento-base'!A34&gt;0,'Orçamento-base'!A34,"")</f>
        <v/>
      </c>
      <c r="B49" s="162">
        <f>'Orçamento-base'!B34</f>
        <v>0</v>
      </c>
      <c r="C49" s="162" t="str">
        <f>IF('Orçamento-base'!C34&gt;0,'Orçamento-base'!C34,"")</f>
        <v/>
      </c>
      <c r="D49" s="156" t="str">
        <f>IF('Orçamento-base'!G34&gt;0,'Orçamento-base'!G34,"")</f>
        <v/>
      </c>
      <c r="E49" s="184" t="str">
        <f>IF('Orçamento-base'!H34&gt;0,'Orçamento-base'!H34,"")</f>
        <v/>
      </c>
      <c r="F49" s="156" t="str">
        <f>IF('Orçamento-base'!I34&gt;0,'Orçamento-base'!I34,"")</f>
        <v/>
      </c>
      <c r="G49" s="174"/>
      <c r="H49" s="156" t="str">
        <f t="shared" si="0"/>
        <v/>
      </c>
      <c r="I49" s="148"/>
      <c r="J49" s="148"/>
      <c r="K49" s="71"/>
    </row>
    <row r="50" spans="1:11" x14ac:dyDescent="0.3">
      <c r="A50" s="162" t="e">
        <f>IF('Orçamento-base'!#REF!&gt;0,'Orçamento-base'!#REF!,"")</f>
        <v>#REF!</v>
      </c>
      <c r="B50" s="162" t="e">
        <f>'Orçamento-base'!#REF!</f>
        <v>#REF!</v>
      </c>
      <c r="C50" s="162" t="e">
        <f>IF('Orçamento-base'!#REF!&gt;0,'Orçamento-base'!#REF!,"")</f>
        <v>#REF!</v>
      </c>
      <c r="D50" s="156" t="e">
        <f>IF('Orçamento-base'!#REF!&gt;0,'Orçamento-base'!#REF!,"")</f>
        <v>#REF!</v>
      </c>
      <c r="E50" s="184" t="e">
        <f>IF('Orçamento-base'!#REF!&gt;0,'Orçamento-base'!#REF!,"")</f>
        <v>#REF!</v>
      </c>
      <c r="F50" s="156" t="e">
        <f>IF('Orçamento-base'!#REF!&gt;0,'Orçamento-base'!#REF!,"")</f>
        <v>#REF!</v>
      </c>
      <c r="G50" s="174"/>
      <c r="H50" s="156" t="str">
        <f t="shared" si="0"/>
        <v/>
      </c>
      <c r="I50" s="148"/>
      <c r="J50" s="148"/>
      <c r="K50" s="71"/>
    </row>
    <row r="51" spans="1:11" x14ac:dyDescent="0.3">
      <c r="A51" s="162" t="str">
        <f>IF('Orçamento-base'!A35&gt;0,'Orçamento-base'!A35,"")</f>
        <v/>
      </c>
      <c r="B51" s="162">
        <f>'Orçamento-base'!B35</f>
        <v>0</v>
      </c>
      <c r="C51" s="162" t="str">
        <f>IF('Orçamento-base'!C35&gt;0,'Orçamento-base'!C35,"")</f>
        <v/>
      </c>
      <c r="D51" s="156" t="str">
        <f>IF('Orçamento-base'!G35&gt;0,'Orçamento-base'!G35,"")</f>
        <v/>
      </c>
      <c r="E51" s="184" t="str">
        <f>IF('Orçamento-base'!H35&gt;0,'Orçamento-base'!H35,"")</f>
        <v/>
      </c>
      <c r="F51" s="156" t="str">
        <f>IF('Orçamento-base'!I35&gt;0,'Orçamento-base'!I35,"")</f>
        <v/>
      </c>
      <c r="G51" s="174"/>
      <c r="H51" s="156" t="str">
        <f t="shared" si="0"/>
        <v/>
      </c>
      <c r="I51" s="148"/>
      <c r="J51" s="148"/>
      <c r="K51" s="71"/>
    </row>
    <row r="52" spans="1:11" x14ac:dyDescent="0.3">
      <c r="A52" s="162" t="str">
        <f>IF('Orçamento-base'!A36&gt;0,'Orçamento-base'!A36,"")</f>
        <v/>
      </c>
      <c r="B52" s="162">
        <f>'Orçamento-base'!B36</f>
        <v>0</v>
      </c>
      <c r="C52" s="162" t="str">
        <f>IF('Orçamento-base'!C36&gt;0,'Orçamento-base'!C36,"")</f>
        <v/>
      </c>
      <c r="D52" s="156" t="str">
        <f>IF('Orçamento-base'!G36&gt;0,'Orçamento-base'!G36,"")</f>
        <v/>
      </c>
      <c r="E52" s="184" t="str">
        <f>IF('Orçamento-base'!H36&gt;0,'Orçamento-base'!H36,"")</f>
        <v/>
      </c>
      <c r="F52" s="156" t="str">
        <f>IF('Orçamento-base'!I36&gt;0,'Orçamento-base'!I36,"")</f>
        <v/>
      </c>
      <c r="G52" s="174"/>
      <c r="H52" s="156" t="str">
        <f t="shared" si="0"/>
        <v/>
      </c>
      <c r="I52" s="148"/>
      <c r="J52" s="148"/>
      <c r="K52" s="71"/>
    </row>
    <row r="53" spans="1:11" x14ac:dyDescent="0.3">
      <c r="A53" s="162" t="str">
        <f>IF('Orçamento-base'!A37&gt;0,'Orçamento-base'!A37,"")</f>
        <v/>
      </c>
      <c r="B53" s="162">
        <f>'Orçamento-base'!B37</f>
        <v>0</v>
      </c>
      <c r="C53" s="162" t="str">
        <f>IF('Orçamento-base'!C37&gt;0,'Orçamento-base'!C37,"")</f>
        <v/>
      </c>
      <c r="D53" s="156" t="str">
        <f>IF('Orçamento-base'!G37&gt;0,'Orçamento-base'!G37,"")</f>
        <v/>
      </c>
      <c r="E53" s="184" t="str">
        <f>IF('Orçamento-base'!H37&gt;0,'Orçamento-base'!H37,"")</f>
        <v/>
      </c>
      <c r="F53" s="156" t="str">
        <f>IF('Orçamento-base'!I37&gt;0,'Orçamento-base'!I37,"")</f>
        <v/>
      </c>
      <c r="G53" s="174"/>
      <c r="H53" s="156" t="str">
        <f t="shared" si="0"/>
        <v/>
      </c>
      <c r="I53" s="148"/>
      <c r="J53" s="148"/>
      <c r="K53" s="71"/>
    </row>
    <row r="54" spans="1:11" x14ac:dyDescent="0.3">
      <c r="A54" s="162" t="str">
        <f>IF('Orçamento-base'!A38&gt;0,'Orçamento-base'!A38,"")</f>
        <v/>
      </c>
      <c r="B54" s="162">
        <f>'Orçamento-base'!B38</f>
        <v>0</v>
      </c>
      <c r="C54" s="162" t="str">
        <f>IF('Orçamento-base'!C38&gt;0,'Orçamento-base'!C38,"")</f>
        <v/>
      </c>
      <c r="D54" s="156" t="str">
        <f>IF('Orçamento-base'!G38&gt;0,'Orçamento-base'!G38,"")</f>
        <v/>
      </c>
      <c r="E54" s="184" t="str">
        <f>IF('Orçamento-base'!H38&gt;0,'Orçamento-base'!H38,"")</f>
        <v/>
      </c>
      <c r="F54" s="156" t="str">
        <f>IF('Orçamento-base'!I38&gt;0,'Orçamento-base'!I38,"")</f>
        <v/>
      </c>
      <c r="G54" s="174"/>
      <c r="H54" s="156" t="str">
        <f t="shared" si="0"/>
        <v/>
      </c>
      <c r="I54" s="148"/>
      <c r="J54" s="148"/>
      <c r="K54" s="71"/>
    </row>
    <row r="55" spans="1:11" x14ac:dyDescent="0.3">
      <c r="A55" s="162" t="str">
        <f>IF('Orçamento-base'!A39&gt;0,'Orçamento-base'!A39,"")</f>
        <v/>
      </c>
      <c r="B55" s="162">
        <f>'Orçamento-base'!B39</f>
        <v>0</v>
      </c>
      <c r="C55" s="162" t="str">
        <f>IF('Orçamento-base'!C39&gt;0,'Orçamento-base'!C39,"")</f>
        <v/>
      </c>
      <c r="D55" s="156" t="str">
        <f>IF('Orçamento-base'!G39&gt;0,'Orçamento-base'!G39,"")</f>
        <v/>
      </c>
      <c r="E55" s="184" t="str">
        <f>IF('Orçamento-base'!H39&gt;0,'Orçamento-base'!H39,"")</f>
        <v/>
      </c>
      <c r="F55" s="156" t="str">
        <f>IF('Orçamento-base'!I39&gt;0,'Orçamento-base'!I39,"")</f>
        <v/>
      </c>
      <c r="G55" s="174"/>
      <c r="H55" s="156" t="str">
        <f t="shared" si="0"/>
        <v/>
      </c>
      <c r="I55" s="148"/>
      <c r="J55" s="148"/>
      <c r="K55" s="71"/>
    </row>
    <row r="56" spans="1:11" x14ac:dyDescent="0.3">
      <c r="A56" s="162" t="str">
        <f>IF('Orçamento-base'!A40&gt;0,'Orçamento-base'!A40,"")</f>
        <v/>
      </c>
      <c r="B56" s="162">
        <f>'Orçamento-base'!B40</f>
        <v>0</v>
      </c>
      <c r="C56" s="162" t="str">
        <f>IF('Orçamento-base'!C40&gt;0,'Orçamento-base'!C40,"")</f>
        <v/>
      </c>
      <c r="D56" s="156" t="str">
        <f>IF('Orçamento-base'!G40&gt;0,'Orçamento-base'!G40,"")</f>
        <v/>
      </c>
      <c r="E56" s="184" t="str">
        <f>IF('Orçamento-base'!H40&gt;0,'Orçamento-base'!H40,"")</f>
        <v/>
      </c>
      <c r="F56" s="156" t="str">
        <f>IF('Orçamento-base'!I40&gt;0,'Orçamento-base'!I40,"")</f>
        <v/>
      </c>
      <c r="G56" s="174"/>
      <c r="H56" s="156" t="str">
        <f t="shared" si="0"/>
        <v/>
      </c>
      <c r="I56" s="148"/>
      <c r="J56" s="148"/>
      <c r="K56" s="71"/>
    </row>
    <row r="57" spans="1:11" x14ac:dyDescent="0.3">
      <c r="A57" s="162" t="str">
        <f>IF('Orçamento-base'!A41&gt;0,'Orçamento-base'!A41,"")</f>
        <v/>
      </c>
      <c r="B57" s="162">
        <f>'Orçamento-base'!B41</f>
        <v>0</v>
      </c>
      <c r="C57" s="162" t="str">
        <f>IF('Orçamento-base'!C41&gt;0,'Orçamento-base'!C41,"")</f>
        <v/>
      </c>
      <c r="D57" s="156" t="str">
        <f>IF('Orçamento-base'!G41&gt;0,'Orçamento-base'!G41,"")</f>
        <v/>
      </c>
      <c r="E57" s="184" t="str">
        <f>IF('Orçamento-base'!H41&gt;0,'Orçamento-base'!H41,"")</f>
        <v/>
      </c>
      <c r="F57" s="156" t="str">
        <f>IF('Orçamento-base'!I41&gt;0,'Orçamento-base'!I41,"")</f>
        <v/>
      </c>
      <c r="G57" s="174"/>
      <c r="H57" s="156" t="str">
        <f t="shared" si="0"/>
        <v/>
      </c>
      <c r="I57" s="148"/>
      <c r="J57" s="148"/>
      <c r="K57" s="71"/>
    </row>
    <row r="58" spans="1:11" x14ac:dyDescent="0.3">
      <c r="A58" s="162" t="str">
        <f>IF('Orçamento-base'!A42&gt;0,'Orçamento-base'!A42,"")</f>
        <v/>
      </c>
      <c r="B58" s="162">
        <f>'Orçamento-base'!B42</f>
        <v>0</v>
      </c>
      <c r="C58" s="162" t="str">
        <f>IF('Orçamento-base'!C42&gt;0,'Orçamento-base'!C42,"")</f>
        <v/>
      </c>
      <c r="D58" s="156" t="str">
        <f>IF('Orçamento-base'!G42&gt;0,'Orçamento-base'!G42,"")</f>
        <v/>
      </c>
      <c r="E58" s="184" t="str">
        <f>IF('Orçamento-base'!H42&gt;0,'Orçamento-base'!H42,"")</f>
        <v/>
      </c>
      <c r="F58" s="156" t="str">
        <f>IF('Orçamento-base'!I42&gt;0,'Orçamento-base'!I42,"")</f>
        <v/>
      </c>
      <c r="G58" s="174"/>
      <c r="H58" s="156" t="str">
        <f t="shared" si="0"/>
        <v/>
      </c>
      <c r="I58" s="148"/>
      <c r="J58" s="148"/>
      <c r="K58" s="71"/>
    </row>
    <row r="59" spans="1:11" x14ac:dyDescent="0.3">
      <c r="A59" s="162" t="str">
        <f>IF('Orçamento-base'!A43&gt;0,'Orçamento-base'!A43,"")</f>
        <v/>
      </c>
      <c r="B59" s="162">
        <f>'Orçamento-base'!B43</f>
        <v>0</v>
      </c>
      <c r="C59" s="162" t="str">
        <f>IF('Orçamento-base'!C43&gt;0,'Orçamento-base'!C43,"")</f>
        <v/>
      </c>
      <c r="D59" s="156" t="str">
        <f>IF('Orçamento-base'!G43&gt;0,'Orçamento-base'!G43,"")</f>
        <v/>
      </c>
      <c r="E59" s="184" t="str">
        <f>IF('Orçamento-base'!H43&gt;0,'Orçamento-base'!H43,"")</f>
        <v/>
      </c>
      <c r="F59" s="156" t="str">
        <f>IF('Orçamento-base'!I43&gt;0,'Orçamento-base'!I43,"")</f>
        <v/>
      </c>
      <c r="G59" s="174"/>
      <c r="H59" s="156" t="str">
        <f t="shared" si="0"/>
        <v/>
      </c>
      <c r="I59" s="148"/>
      <c r="J59" s="148"/>
      <c r="K59" s="71"/>
    </row>
    <row r="60" spans="1:11" x14ac:dyDescent="0.3">
      <c r="A60" s="162" t="e">
        <f>IF('Orçamento-base'!#REF!&gt;0,'Orçamento-base'!#REF!,"")</f>
        <v>#REF!</v>
      </c>
      <c r="B60" s="162" t="e">
        <f>'Orçamento-base'!#REF!</f>
        <v>#REF!</v>
      </c>
      <c r="C60" s="162" t="e">
        <f>IF('Orçamento-base'!#REF!&gt;0,'Orçamento-base'!#REF!,"")</f>
        <v>#REF!</v>
      </c>
      <c r="D60" s="156" t="e">
        <f>IF('Orçamento-base'!#REF!&gt;0,'Orçamento-base'!#REF!,"")</f>
        <v>#REF!</v>
      </c>
      <c r="E60" s="184" t="e">
        <f>IF('Orçamento-base'!#REF!&gt;0,'Orçamento-base'!#REF!,"")</f>
        <v>#REF!</v>
      </c>
      <c r="F60" s="156" t="e">
        <f>IF('Orçamento-base'!#REF!&gt;0,'Orçamento-base'!#REF!,"")</f>
        <v>#REF!</v>
      </c>
      <c r="G60" s="174"/>
      <c r="H60" s="156" t="str">
        <f t="shared" si="0"/>
        <v/>
      </c>
      <c r="I60" s="148"/>
      <c r="J60" s="148"/>
      <c r="K60" s="71"/>
    </row>
    <row r="61" spans="1:11" x14ac:dyDescent="0.3">
      <c r="A61" s="162" t="str">
        <f>IF('Orçamento-base'!A44&gt;0,'Orçamento-base'!A44,"")</f>
        <v/>
      </c>
      <c r="B61" s="162">
        <f>'Orçamento-base'!B44</f>
        <v>0</v>
      </c>
      <c r="C61" s="162" t="str">
        <f>IF('Orçamento-base'!C44&gt;0,'Orçamento-base'!C44,"")</f>
        <v/>
      </c>
      <c r="D61" s="156" t="str">
        <f>IF('Orçamento-base'!G44&gt;0,'Orçamento-base'!G44,"")</f>
        <v/>
      </c>
      <c r="E61" s="184" t="str">
        <f>IF('Orçamento-base'!H44&gt;0,'Orçamento-base'!H44,"")</f>
        <v/>
      </c>
      <c r="F61" s="156" t="str">
        <f>IF('Orçamento-base'!I44&gt;0,'Orçamento-base'!I44,"")</f>
        <v/>
      </c>
      <c r="G61" s="174"/>
      <c r="H61" s="156" t="str">
        <f t="shared" si="0"/>
        <v/>
      </c>
      <c r="I61" s="148"/>
      <c r="J61" s="148"/>
      <c r="K61" s="71"/>
    </row>
    <row r="62" spans="1:11" x14ac:dyDescent="0.3">
      <c r="A62" s="162" t="str">
        <f>IF('Orçamento-base'!A45&gt;0,'Orçamento-base'!A45,"")</f>
        <v/>
      </c>
      <c r="B62" s="162">
        <f>'Orçamento-base'!B45</f>
        <v>0</v>
      </c>
      <c r="C62" s="162" t="str">
        <f>IF('Orçamento-base'!C45&gt;0,'Orçamento-base'!C45,"")</f>
        <v/>
      </c>
      <c r="D62" s="156" t="str">
        <f>IF('Orçamento-base'!G45&gt;0,'Orçamento-base'!G45,"")</f>
        <v/>
      </c>
      <c r="E62" s="184" t="str">
        <f>IF('Orçamento-base'!H45&gt;0,'Orçamento-base'!H45,"")</f>
        <v/>
      </c>
      <c r="F62" s="156" t="str">
        <f>IF('Orçamento-base'!I45&gt;0,'Orçamento-base'!I45,"")</f>
        <v/>
      </c>
      <c r="G62" s="174"/>
      <c r="H62" s="156" t="str">
        <f t="shared" si="0"/>
        <v/>
      </c>
      <c r="I62" s="148"/>
      <c r="J62" s="148"/>
      <c r="K62" s="71"/>
    </row>
    <row r="63" spans="1:11" x14ac:dyDescent="0.3">
      <c r="A63" s="162" t="str">
        <f>IF('Orçamento-base'!A46&gt;0,'Orçamento-base'!A46,"")</f>
        <v/>
      </c>
      <c r="B63" s="162">
        <f>'Orçamento-base'!B46</f>
        <v>0</v>
      </c>
      <c r="C63" s="162" t="str">
        <f>IF('Orçamento-base'!C46&gt;0,'Orçamento-base'!C46,"")</f>
        <v/>
      </c>
      <c r="D63" s="156" t="str">
        <f>IF('Orçamento-base'!G46&gt;0,'Orçamento-base'!G46,"")</f>
        <v/>
      </c>
      <c r="E63" s="184" t="str">
        <f>IF('Orçamento-base'!H46&gt;0,'Orçamento-base'!H46,"")</f>
        <v/>
      </c>
      <c r="F63" s="156" t="str">
        <f>IF('Orçamento-base'!I46&gt;0,'Orçamento-base'!I46,"")</f>
        <v/>
      </c>
      <c r="G63" s="174"/>
      <c r="H63" s="156" t="str">
        <f t="shared" si="0"/>
        <v/>
      </c>
      <c r="I63" s="148"/>
      <c r="J63" s="148"/>
      <c r="K63" s="71"/>
    </row>
    <row r="64" spans="1:11" x14ac:dyDescent="0.3">
      <c r="A64" s="162" t="str">
        <f>IF('Orçamento-base'!A47&gt;0,'Orçamento-base'!A47,"")</f>
        <v/>
      </c>
      <c r="B64" s="162">
        <f>'Orçamento-base'!B47</f>
        <v>0</v>
      </c>
      <c r="C64" s="162" t="str">
        <f>IF('Orçamento-base'!C47&gt;0,'Orçamento-base'!C47,"")</f>
        <v/>
      </c>
      <c r="D64" s="156" t="str">
        <f>IF('Orçamento-base'!G47&gt;0,'Orçamento-base'!G47,"")</f>
        <v/>
      </c>
      <c r="E64" s="184" t="str">
        <f>IF('Orçamento-base'!H47&gt;0,'Orçamento-base'!H47,"")</f>
        <v/>
      </c>
      <c r="F64" s="156" t="str">
        <f>IF('Orçamento-base'!I47&gt;0,'Orçamento-base'!I47,"")</f>
        <v/>
      </c>
      <c r="G64" s="174"/>
      <c r="H64" s="156" t="str">
        <f t="shared" si="0"/>
        <v/>
      </c>
      <c r="I64" s="148"/>
      <c r="J64" s="148"/>
      <c r="K64" s="71"/>
    </row>
    <row r="65" spans="1:11" x14ac:dyDescent="0.3">
      <c r="A65" s="162" t="str">
        <f>IF('Orçamento-base'!A48&gt;0,'Orçamento-base'!A48,"")</f>
        <v/>
      </c>
      <c r="B65" s="162">
        <f>'Orçamento-base'!B48</f>
        <v>0</v>
      </c>
      <c r="C65" s="162" t="str">
        <f>IF('Orçamento-base'!C48&gt;0,'Orçamento-base'!C48,"")</f>
        <v/>
      </c>
      <c r="D65" s="156" t="str">
        <f>IF('Orçamento-base'!G48&gt;0,'Orçamento-base'!G48,"")</f>
        <v/>
      </c>
      <c r="E65" s="184" t="str">
        <f>IF('Orçamento-base'!H48&gt;0,'Orçamento-base'!H48,"")</f>
        <v/>
      </c>
      <c r="F65" s="156" t="str">
        <f>IF('Orçamento-base'!I48&gt;0,'Orçamento-base'!I48,"")</f>
        <v/>
      </c>
      <c r="G65" s="174"/>
      <c r="H65" s="156" t="str">
        <f t="shared" si="0"/>
        <v/>
      </c>
      <c r="I65" s="148"/>
      <c r="J65" s="148"/>
      <c r="K65" s="71"/>
    </row>
    <row r="66" spans="1:11" x14ac:dyDescent="0.3">
      <c r="A66" s="162" t="str">
        <f>IF('Orçamento-base'!A49&gt;0,'Orçamento-base'!A49,"")</f>
        <v/>
      </c>
      <c r="B66" s="162">
        <f>'Orçamento-base'!B49</f>
        <v>0</v>
      </c>
      <c r="C66" s="162" t="str">
        <f>IF('Orçamento-base'!C49&gt;0,'Orçamento-base'!C49,"")</f>
        <v/>
      </c>
      <c r="D66" s="156" t="str">
        <f>IF('Orçamento-base'!G49&gt;0,'Orçamento-base'!G49,"")</f>
        <v/>
      </c>
      <c r="E66" s="184" t="str">
        <f>IF('Orçamento-base'!H49&gt;0,'Orçamento-base'!H49,"")</f>
        <v/>
      </c>
      <c r="F66" s="156" t="str">
        <f>IF('Orçamento-base'!I49&gt;0,'Orçamento-base'!I49,"")</f>
        <v/>
      </c>
      <c r="G66" s="174"/>
      <c r="H66" s="156" t="str">
        <f t="shared" si="0"/>
        <v/>
      </c>
      <c r="I66" s="148"/>
      <c r="J66" s="148"/>
      <c r="K66" s="71"/>
    </row>
    <row r="67" spans="1:11" x14ac:dyDescent="0.3">
      <c r="A67" s="162" t="str">
        <f>IF('Orçamento-base'!A50&gt;0,'Orçamento-base'!A50,"")</f>
        <v/>
      </c>
      <c r="B67" s="162">
        <f>'Orçamento-base'!B50</f>
        <v>0</v>
      </c>
      <c r="C67" s="162" t="str">
        <f>IF('Orçamento-base'!C50&gt;0,'Orçamento-base'!C50,"")</f>
        <v/>
      </c>
      <c r="D67" s="156" t="str">
        <f>IF('Orçamento-base'!G50&gt;0,'Orçamento-base'!G50,"")</f>
        <v/>
      </c>
      <c r="E67" s="184" t="str">
        <f>IF('Orçamento-base'!H50&gt;0,'Orçamento-base'!H50,"")</f>
        <v/>
      </c>
      <c r="F67" s="156" t="str">
        <f>IF('Orçamento-base'!I50&gt;0,'Orçamento-base'!I50,"")</f>
        <v/>
      </c>
      <c r="G67" s="174"/>
      <c r="H67" s="156" t="str">
        <f t="shared" si="0"/>
        <v/>
      </c>
      <c r="I67" s="148"/>
      <c r="J67" s="148"/>
      <c r="K67" s="71"/>
    </row>
    <row r="68" spans="1:11" x14ac:dyDescent="0.3">
      <c r="A68" s="162" t="e">
        <f>IF('Orçamento-base'!#REF!&gt;0,'Orçamento-base'!#REF!,"")</f>
        <v>#REF!</v>
      </c>
      <c r="B68" s="162" t="e">
        <f>'Orçamento-base'!#REF!</f>
        <v>#REF!</v>
      </c>
      <c r="C68" s="162" t="e">
        <f>IF('Orçamento-base'!#REF!&gt;0,'Orçamento-base'!#REF!,"")</f>
        <v>#REF!</v>
      </c>
      <c r="D68" s="156" t="e">
        <f>IF('Orçamento-base'!#REF!&gt;0,'Orçamento-base'!#REF!,"")</f>
        <v>#REF!</v>
      </c>
      <c r="E68" s="184" t="e">
        <f>IF('Orçamento-base'!#REF!&gt;0,'Orçamento-base'!#REF!,"")</f>
        <v>#REF!</v>
      </c>
      <c r="F68" s="156" t="e">
        <f>IF('Orçamento-base'!#REF!&gt;0,'Orçamento-base'!#REF!,"")</f>
        <v>#REF!</v>
      </c>
      <c r="G68" s="174"/>
      <c r="H68" s="156" t="str">
        <f t="shared" si="0"/>
        <v/>
      </c>
      <c r="I68" s="148"/>
      <c r="J68" s="148"/>
      <c r="K68" s="71"/>
    </row>
    <row r="69" spans="1:11" x14ac:dyDescent="0.3">
      <c r="A69" s="162" t="str">
        <f>IF('Orçamento-base'!A51&gt;0,'Orçamento-base'!A51,"")</f>
        <v/>
      </c>
      <c r="B69" s="162">
        <f>'Orçamento-base'!B51</f>
        <v>0</v>
      </c>
      <c r="C69" s="162" t="str">
        <f>IF('Orçamento-base'!C51&gt;0,'Orçamento-base'!C51,"")</f>
        <v/>
      </c>
      <c r="D69" s="156" t="str">
        <f>IF('Orçamento-base'!G51&gt;0,'Orçamento-base'!G51,"")</f>
        <v/>
      </c>
      <c r="E69" s="184" t="str">
        <f>IF('Orçamento-base'!H51&gt;0,'Orçamento-base'!H51,"")</f>
        <v/>
      </c>
      <c r="F69" s="156" t="str">
        <f>IF('Orçamento-base'!I51&gt;0,'Orçamento-base'!I51,"")</f>
        <v/>
      </c>
      <c r="G69" s="174"/>
      <c r="H69" s="156" t="str">
        <f t="shared" si="0"/>
        <v/>
      </c>
      <c r="I69" s="148"/>
      <c r="J69" s="148"/>
      <c r="K69" s="71"/>
    </row>
    <row r="70" spans="1:11" x14ac:dyDescent="0.3">
      <c r="A70" s="162" t="str">
        <f>IF('Orçamento-base'!A52&gt;0,'Orçamento-base'!A52,"")</f>
        <v/>
      </c>
      <c r="B70" s="162">
        <f>'Orçamento-base'!B52</f>
        <v>0</v>
      </c>
      <c r="C70" s="162" t="str">
        <f>IF('Orçamento-base'!C52&gt;0,'Orçamento-base'!C52,"")</f>
        <v/>
      </c>
      <c r="D70" s="156" t="str">
        <f>IF('Orçamento-base'!G52&gt;0,'Orçamento-base'!G52,"")</f>
        <v/>
      </c>
      <c r="E70" s="184" t="str">
        <f>IF('Orçamento-base'!H52&gt;0,'Orçamento-base'!H52,"")</f>
        <v/>
      </c>
      <c r="F70" s="156" t="str">
        <f>IF('Orçamento-base'!I52&gt;0,'Orçamento-base'!I52,"")</f>
        <v/>
      </c>
      <c r="G70" s="174"/>
      <c r="H70" s="156" t="str">
        <f t="shared" si="0"/>
        <v/>
      </c>
      <c r="I70" s="148"/>
      <c r="J70" s="148"/>
      <c r="K70" s="71"/>
    </row>
    <row r="71" spans="1:11" x14ac:dyDescent="0.3">
      <c r="A71" s="162" t="str">
        <f>IF('Orçamento-base'!A53&gt;0,'Orçamento-base'!A53,"")</f>
        <v/>
      </c>
      <c r="B71" s="162">
        <f>'Orçamento-base'!B53</f>
        <v>0</v>
      </c>
      <c r="C71" s="162" t="str">
        <f>IF('Orçamento-base'!C53&gt;0,'Orçamento-base'!C53,"")</f>
        <v/>
      </c>
      <c r="D71" s="156" t="str">
        <f>IF('Orçamento-base'!G53&gt;0,'Orçamento-base'!G53,"")</f>
        <v/>
      </c>
      <c r="E71" s="184" t="str">
        <f>IF('Orçamento-base'!H53&gt;0,'Orçamento-base'!H53,"")</f>
        <v/>
      </c>
      <c r="F71" s="156" t="str">
        <f>IF('Orçamento-base'!I53&gt;0,'Orçamento-base'!I53,"")</f>
        <v/>
      </c>
      <c r="G71" s="174"/>
      <c r="H71" s="156" t="str">
        <f t="shared" si="0"/>
        <v/>
      </c>
      <c r="I71" s="148"/>
      <c r="J71" s="148"/>
      <c r="K71" s="71"/>
    </row>
    <row r="72" spans="1:11" x14ac:dyDescent="0.3">
      <c r="A72" s="162" t="str">
        <f>IF('Orçamento-base'!A54&gt;0,'Orçamento-base'!A54,"")</f>
        <v/>
      </c>
      <c r="B72" s="162">
        <f>'Orçamento-base'!B54</f>
        <v>0</v>
      </c>
      <c r="C72" s="162" t="str">
        <f>IF('Orçamento-base'!C54&gt;0,'Orçamento-base'!C54,"")</f>
        <v/>
      </c>
      <c r="D72" s="156" t="str">
        <f>IF('Orçamento-base'!G54&gt;0,'Orçamento-base'!G54,"")</f>
        <v/>
      </c>
      <c r="E72" s="184" t="str">
        <f>IF('Orçamento-base'!H54&gt;0,'Orçamento-base'!H54,"")</f>
        <v/>
      </c>
      <c r="F72" s="156" t="str">
        <f>IF('Orçamento-base'!I54&gt;0,'Orçamento-base'!I54,"")</f>
        <v/>
      </c>
      <c r="G72" s="174"/>
      <c r="H72" s="156" t="str">
        <f t="shared" si="0"/>
        <v/>
      </c>
      <c r="I72" s="148"/>
      <c r="J72" s="148"/>
      <c r="K72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ColWidth="9.109375" defaultRowHeight="14.4" x14ac:dyDescent="0.3"/>
  <cols>
    <col min="1" max="1" width="27" style="126" bestFit="1" customWidth="1"/>
    <col min="2" max="2" width="12.109375" style="126" customWidth="1"/>
    <col min="3" max="3" width="71.109375" style="126" bestFit="1" customWidth="1"/>
    <col min="4" max="4" width="11.5546875" style="126" customWidth="1"/>
    <col min="5" max="5" width="59" style="126" customWidth="1"/>
    <col min="6" max="16384" width="9.109375" style="122"/>
  </cols>
  <sheetData>
    <row r="1" spans="1:5" s="123" customFormat="1" ht="24.6" thickBot="1" x14ac:dyDescent="0.35">
      <c r="A1" s="135" t="s">
        <v>169</v>
      </c>
      <c r="B1" s="135" t="s">
        <v>3790</v>
      </c>
      <c r="C1" s="135" t="s">
        <v>177</v>
      </c>
      <c r="D1" s="135" t="s">
        <v>3799</v>
      </c>
      <c r="E1" s="135" t="s">
        <v>178</v>
      </c>
    </row>
    <row r="2" spans="1:5" ht="15" thickBot="1" x14ac:dyDescent="0.35">
      <c r="A2" s="128" t="s">
        <v>3683</v>
      </c>
      <c r="B2" s="136">
        <v>736</v>
      </c>
      <c r="C2" s="128" t="s">
        <v>3789</v>
      </c>
      <c r="D2" s="136">
        <v>460</v>
      </c>
      <c r="E2" s="128" t="s">
        <v>1289</v>
      </c>
    </row>
    <row r="3" spans="1:5" ht="15" thickBot="1" x14ac:dyDescent="0.35">
      <c r="A3" s="128" t="s">
        <v>3683</v>
      </c>
      <c r="B3" s="136">
        <v>736</v>
      </c>
      <c r="C3" s="128" t="s">
        <v>3789</v>
      </c>
      <c r="D3" s="136">
        <v>640</v>
      </c>
      <c r="E3" s="128" t="s">
        <v>1290</v>
      </c>
    </row>
    <row r="4" spans="1:5" ht="15" thickBot="1" x14ac:dyDescent="0.35">
      <c r="A4" s="128" t="s">
        <v>3683</v>
      </c>
      <c r="B4" s="136">
        <v>736</v>
      </c>
      <c r="C4" s="128" t="s">
        <v>3789</v>
      </c>
      <c r="D4" s="136">
        <v>641</v>
      </c>
      <c r="E4" s="128" t="s">
        <v>1291</v>
      </c>
    </row>
    <row r="5" spans="1:5" ht="15" thickBot="1" x14ac:dyDescent="0.35">
      <c r="A5" s="128" t="s">
        <v>3683</v>
      </c>
      <c r="B5" s="136">
        <v>736</v>
      </c>
      <c r="C5" s="128" t="s">
        <v>3789</v>
      </c>
      <c r="D5" s="136">
        <v>643</v>
      </c>
      <c r="E5" s="128" t="s">
        <v>1293</v>
      </c>
    </row>
    <row r="6" spans="1:5" ht="15" thickBot="1" x14ac:dyDescent="0.35">
      <c r="A6" s="128" t="s">
        <v>3683</v>
      </c>
      <c r="B6" s="136">
        <v>736</v>
      </c>
      <c r="C6" s="128" t="s">
        <v>3789</v>
      </c>
      <c r="D6" s="136">
        <v>642</v>
      </c>
      <c r="E6" s="128" t="s">
        <v>1292</v>
      </c>
    </row>
    <row r="7" spans="1:5" ht="15" thickBot="1" x14ac:dyDescent="0.35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" thickBot="1" x14ac:dyDescent="0.35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" thickBot="1" x14ac:dyDescent="0.35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" thickBot="1" x14ac:dyDescent="0.35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" thickBot="1" x14ac:dyDescent="0.35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" thickBot="1" x14ac:dyDescent="0.35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" thickBot="1" x14ac:dyDescent="0.35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" thickBot="1" x14ac:dyDescent="0.35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" thickBot="1" x14ac:dyDescent="0.35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" thickBot="1" x14ac:dyDescent="0.35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" thickBot="1" x14ac:dyDescent="0.35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" thickBot="1" x14ac:dyDescent="0.35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" thickBot="1" x14ac:dyDescent="0.35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" thickBot="1" x14ac:dyDescent="0.35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" thickBot="1" x14ac:dyDescent="0.35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" thickBot="1" x14ac:dyDescent="0.35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" thickBot="1" x14ac:dyDescent="0.35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" thickBot="1" x14ac:dyDescent="0.35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" thickBot="1" x14ac:dyDescent="0.35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" thickBot="1" x14ac:dyDescent="0.35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" thickBot="1" x14ac:dyDescent="0.35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" thickBot="1" x14ac:dyDescent="0.35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" thickBot="1" x14ac:dyDescent="0.35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" thickBot="1" x14ac:dyDescent="0.35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" thickBot="1" x14ac:dyDescent="0.35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" thickBot="1" x14ac:dyDescent="0.35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" thickBot="1" x14ac:dyDescent="0.35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" thickBot="1" x14ac:dyDescent="0.35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" thickBot="1" x14ac:dyDescent="0.35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" thickBot="1" x14ac:dyDescent="0.35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" thickBot="1" x14ac:dyDescent="0.35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" thickBot="1" x14ac:dyDescent="0.35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" thickBot="1" x14ac:dyDescent="0.35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" thickBot="1" x14ac:dyDescent="0.35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" thickBot="1" x14ac:dyDescent="0.35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" thickBot="1" x14ac:dyDescent="0.35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" thickBot="1" x14ac:dyDescent="0.35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" thickBot="1" x14ac:dyDescent="0.35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" thickBot="1" x14ac:dyDescent="0.35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" thickBot="1" x14ac:dyDescent="0.35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" thickBot="1" x14ac:dyDescent="0.35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" thickBot="1" x14ac:dyDescent="0.35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" thickBot="1" x14ac:dyDescent="0.35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" thickBot="1" x14ac:dyDescent="0.35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" thickBot="1" x14ac:dyDescent="0.35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" thickBot="1" x14ac:dyDescent="0.35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" thickBot="1" x14ac:dyDescent="0.35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" thickBot="1" x14ac:dyDescent="0.35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" thickBot="1" x14ac:dyDescent="0.35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" thickBot="1" x14ac:dyDescent="0.35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" thickBot="1" x14ac:dyDescent="0.35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" thickBot="1" x14ac:dyDescent="0.35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" thickBot="1" x14ac:dyDescent="0.35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" thickBot="1" x14ac:dyDescent="0.35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" thickBot="1" x14ac:dyDescent="0.35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" thickBot="1" x14ac:dyDescent="0.35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" thickBot="1" x14ac:dyDescent="0.35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" thickBot="1" x14ac:dyDescent="0.35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" thickBot="1" x14ac:dyDescent="0.35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" thickBot="1" x14ac:dyDescent="0.35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" thickBot="1" x14ac:dyDescent="0.35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" thickBot="1" x14ac:dyDescent="0.35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" thickBot="1" x14ac:dyDescent="0.35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" thickBot="1" x14ac:dyDescent="0.35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" thickBot="1" x14ac:dyDescent="0.35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" thickBot="1" x14ac:dyDescent="0.35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" thickBot="1" x14ac:dyDescent="0.35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" thickBot="1" x14ac:dyDescent="0.35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" thickBot="1" x14ac:dyDescent="0.35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" thickBot="1" x14ac:dyDescent="0.35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" thickBot="1" x14ac:dyDescent="0.35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" thickBot="1" x14ac:dyDescent="0.35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" thickBot="1" x14ac:dyDescent="0.35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" thickBot="1" x14ac:dyDescent="0.35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" thickBot="1" x14ac:dyDescent="0.35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" thickBot="1" x14ac:dyDescent="0.35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" thickBot="1" x14ac:dyDescent="0.35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" thickBot="1" x14ac:dyDescent="0.35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" thickBot="1" x14ac:dyDescent="0.35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" thickBot="1" x14ac:dyDescent="0.35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" thickBot="1" x14ac:dyDescent="0.35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" thickBot="1" x14ac:dyDescent="0.35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" thickBot="1" x14ac:dyDescent="0.35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" thickBot="1" x14ac:dyDescent="0.35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" thickBot="1" x14ac:dyDescent="0.35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" thickBot="1" x14ac:dyDescent="0.35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" thickBot="1" x14ac:dyDescent="0.35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" thickBot="1" x14ac:dyDescent="0.35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" thickBot="1" x14ac:dyDescent="0.35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" thickBot="1" x14ac:dyDescent="0.35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" thickBot="1" x14ac:dyDescent="0.35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" thickBot="1" x14ac:dyDescent="0.35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" thickBot="1" x14ac:dyDescent="0.35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" thickBot="1" x14ac:dyDescent="0.35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" thickBot="1" x14ac:dyDescent="0.35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" thickBot="1" x14ac:dyDescent="0.35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" thickBot="1" x14ac:dyDescent="0.35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" thickBot="1" x14ac:dyDescent="0.35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" thickBot="1" x14ac:dyDescent="0.35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" thickBot="1" x14ac:dyDescent="0.35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" thickBot="1" x14ac:dyDescent="0.35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" thickBot="1" x14ac:dyDescent="0.35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" thickBot="1" x14ac:dyDescent="0.35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" thickBot="1" x14ac:dyDescent="0.35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" thickBot="1" x14ac:dyDescent="0.35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" thickBot="1" x14ac:dyDescent="0.35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" thickBot="1" x14ac:dyDescent="0.35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" thickBot="1" x14ac:dyDescent="0.35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" thickBot="1" x14ac:dyDescent="0.35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" thickBot="1" x14ac:dyDescent="0.35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" thickBot="1" x14ac:dyDescent="0.35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" thickBot="1" x14ac:dyDescent="0.35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" thickBot="1" x14ac:dyDescent="0.35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" thickBot="1" x14ac:dyDescent="0.35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" thickBot="1" x14ac:dyDescent="0.35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" thickBot="1" x14ac:dyDescent="0.35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" thickBot="1" x14ac:dyDescent="0.35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" thickBot="1" x14ac:dyDescent="0.35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" thickBot="1" x14ac:dyDescent="0.35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" thickBot="1" x14ac:dyDescent="0.35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" thickBot="1" x14ac:dyDescent="0.35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" thickBot="1" x14ac:dyDescent="0.35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" thickBot="1" x14ac:dyDescent="0.35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" thickBot="1" x14ac:dyDescent="0.35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" thickBot="1" x14ac:dyDescent="0.35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" thickBot="1" x14ac:dyDescent="0.35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" thickBot="1" x14ac:dyDescent="0.35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" thickBot="1" x14ac:dyDescent="0.35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" thickBot="1" x14ac:dyDescent="0.35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" thickBot="1" x14ac:dyDescent="0.35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" thickBot="1" x14ac:dyDescent="0.35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" thickBot="1" x14ac:dyDescent="0.35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" thickBot="1" x14ac:dyDescent="0.35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" thickBot="1" x14ac:dyDescent="0.35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" thickBot="1" x14ac:dyDescent="0.35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" thickBot="1" x14ac:dyDescent="0.35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" thickBot="1" x14ac:dyDescent="0.35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" thickBot="1" x14ac:dyDescent="0.35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" thickBot="1" x14ac:dyDescent="0.35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" thickBot="1" x14ac:dyDescent="0.35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" thickBot="1" x14ac:dyDescent="0.35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" thickBot="1" x14ac:dyDescent="0.35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" thickBot="1" x14ac:dyDescent="0.35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" thickBot="1" x14ac:dyDescent="0.35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" thickBot="1" x14ac:dyDescent="0.35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" thickBot="1" x14ac:dyDescent="0.35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" thickBot="1" x14ac:dyDescent="0.35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" thickBot="1" x14ac:dyDescent="0.35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" thickBot="1" x14ac:dyDescent="0.35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" thickBot="1" x14ac:dyDescent="0.35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" thickBot="1" x14ac:dyDescent="0.35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" thickBot="1" x14ac:dyDescent="0.35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" thickBot="1" x14ac:dyDescent="0.35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" thickBot="1" x14ac:dyDescent="0.35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" thickBot="1" x14ac:dyDescent="0.35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" thickBot="1" x14ac:dyDescent="0.35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" thickBot="1" x14ac:dyDescent="0.35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" thickBot="1" x14ac:dyDescent="0.35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" thickBot="1" x14ac:dyDescent="0.35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" thickBot="1" x14ac:dyDescent="0.35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" thickBot="1" x14ac:dyDescent="0.35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" thickBot="1" x14ac:dyDescent="0.35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" thickBot="1" x14ac:dyDescent="0.35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" thickBot="1" x14ac:dyDescent="0.35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" thickBot="1" x14ac:dyDescent="0.35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" thickBot="1" x14ac:dyDescent="0.35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" thickBot="1" x14ac:dyDescent="0.35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" thickBot="1" x14ac:dyDescent="0.35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" thickBot="1" x14ac:dyDescent="0.35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" thickBot="1" x14ac:dyDescent="0.35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" thickBot="1" x14ac:dyDescent="0.35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" thickBot="1" x14ac:dyDescent="0.35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" thickBot="1" x14ac:dyDescent="0.35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" thickBot="1" x14ac:dyDescent="0.35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" thickBot="1" x14ac:dyDescent="0.35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" thickBot="1" x14ac:dyDescent="0.35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" thickBot="1" x14ac:dyDescent="0.35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" thickBot="1" x14ac:dyDescent="0.35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" thickBot="1" x14ac:dyDescent="0.35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" thickBot="1" x14ac:dyDescent="0.35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" thickBot="1" x14ac:dyDescent="0.35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" thickBot="1" x14ac:dyDescent="0.35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" thickBot="1" x14ac:dyDescent="0.35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" thickBot="1" x14ac:dyDescent="0.35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" thickBot="1" x14ac:dyDescent="0.35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" thickBot="1" x14ac:dyDescent="0.35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" thickBot="1" x14ac:dyDescent="0.35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" thickBot="1" x14ac:dyDescent="0.35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" thickBot="1" x14ac:dyDescent="0.35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" thickBot="1" x14ac:dyDescent="0.35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" thickBot="1" x14ac:dyDescent="0.35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" thickBot="1" x14ac:dyDescent="0.35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" thickBot="1" x14ac:dyDescent="0.35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" thickBot="1" x14ac:dyDescent="0.35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" thickBot="1" x14ac:dyDescent="0.35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" thickBot="1" x14ac:dyDescent="0.35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" thickBot="1" x14ac:dyDescent="0.35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" thickBot="1" x14ac:dyDescent="0.35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" thickBot="1" x14ac:dyDescent="0.35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" thickBot="1" x14ac:dyDescent="0.35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" thickBot="1" x14ac:dyDescent="0.35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" thickBot="1" x14ac:dyDescent="0.35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" thickBot="1" x14ac:dyDescent="0.35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" thickBot="1" x14ac:dyDescent="0.35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" thickBot="1" x14ac:dyDescent="0.35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" thickBot="1" x14ac:dyDescent="0.35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" thickBot="1" x14ac:dyDescent="0.35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" thickBot="1" x14ac:dyDescent="0.35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" thickBot="1" x14ac:dyDescent="0.35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" thickBot="1" x14ac:dyDescent="0.35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" thickBot="1" x14ac:dyDescent="0.35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" thickBot="1" x14ac:dyDescent="0.35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" thickBot="1" x14ac:dyDescent="0.35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" thickBot="1" x14ac:dyDescent="0.35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" thickBot="1" x14ac:dyDescent="0.35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" thickBot="1" x14ac:dyDescent="0.35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" thickBot="1" x14ac:dyDescent="0.35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" thickBot="1" x14ac:dyDescent="0.35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" thickBot="1" x14ac:dyDescent="0.35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" thickBot="1" x14ac:dyDescent="0.35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" thickBot="1" x14ac:dyDescent="0.35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" thickBot="1" x14ac:dyDescent="0.35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" thickBot="1" x14ac:dyDescent="0.35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" thickBot="1" x14ac:dyDescent="0.35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" thickBot="1" x14ac:dyDescent="0.35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" thickBot="1" x14ac:dyDescent="0.35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" thickBot="1" x14ac:dyDescent="0.35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" thickBot="1" x14ac:dyDescent="0.35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" thickBot="1" x14ac:dyDescent="0.35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" thickBot="1" x14ac:dyDescent="0.35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" thickBot="1" x14ac:dyDescent="0.35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" thickBot="1" x14ac:dyDescent="0.35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" thickBot="1" x14ac:dyDescent="0.35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" thickBot="1" x14ac:dyDescent="0.35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" thickBot="1" x14ac:dyDescent="0.35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" thickBot="1" x14ac:dyDescent="0.35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" thickBot="1" x14ac:dyDescent="0.35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" thickBot="1" x14ac:dyDescent="0.35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" thickBot="1" x14ac:dyDescent="0.35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" thickBot="1" x14ac:dyDescent="0.35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" thickBot="1" x14ac:dyDescent="0.35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" thickBot="1" x14ac:dyDescent="0.35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" thickBot="1" x14ac:dyDescent="0.35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" thickBot="1" x14ac:dyDescent="0.35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" thickBot="1" x14ac:dyDescent="0.35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" thickBot="1" x14ac:dyDescent="0.35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" thickBot="1" x14ac:dyDescent="0.35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" thickBot="1" x14ac:dyDescent="0.35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" thickBot="1" x14ac:dyDescent="0.35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" thickBot="1" x14ac:dyDescent="0.35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" thickBot="1" x14ac:dyDescent="0.35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" thickBot="1" x14ac:dyDescent="0.35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" thickBot="1" x14ac:dyDescent="0.35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" thickBot="1" x14ac:dyDescent="0.35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" thickBot="1" x14ac:dyDescent="0.35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" thickBot="1" x14ac:dyDescent="0.35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" thickBot="1" x14ac:dyDescent="0.35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" thickBot="1" x14ac:dyDescent="0.35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" thickBot="1" x14ac:dyDescent="0.35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" thickBot="1" x14ac:dyDescent="0.35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" thickBot="1" x14ac:dyDescent="0.35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" thickBot="1" x14ac:dyDescent="0.35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" thickBot="1" x14ac:dyDescent="0.35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" thickBot="1" x14ac:dyDescent="0.35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" thickBot="1" x14ac:dyDescent="0.35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" thickBot="1" x14ac:dyDescent="0.35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" thickBot="1" x14ac:dyDescent="0.35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" thickBot="1" x14ac:dyDescent="0.35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" thickBot="1" x14ac:dyDescent="0.35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" thickBot="1" x14ac:dyDescent="0.35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" thickBot="1" x14ac:dyDescent="0.35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" thickBot="1" x14ac:dyDescent="0.35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" thickBot="1" x14ac:dyDescent="0.35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" thickBot="1" x14ac:dyDescent="0.35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" thickBot="1" x14ac:dyDescent="0.35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" thickBot="1" x14ac:dyDescent="0.35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" thickBot="1" x14ac:dyDescent="0.35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" thickBot="1" x14ac:dyDescent="0.35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" thickBot="1" x14ac:dyDescent="0.35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" thickBot="1" x14ac:dyDescent="0.35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" thickBot="1" x14ac:dyDescent="0.35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" thickBot="1" x14ac:dyDescent="0.35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" thickBot="1" x14ac:dyDescent="0.35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" thickBot="1" x14ac:dyDescent="0.35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" thickBot="1" x14ac:dyDescent="0.35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" thickBot="1" x14ac:dyDescent="0.35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" thickBot="1" x14ac:dyDescent="0.35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" thickBot="1" x14ac:dyDescent="0.35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" thickBot="1" x14ac:dyDescent="0.35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" thickBot="1" x14ac:dyDescent="0.35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" thickBot="1" x14ac:dyDescent="0.35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" thickBot="1" x14ac:dyDescent="0.35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" thickBot="1" x14ac:dyDescent="0.35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" thickBot="1" x14ac:dyDescent="0.35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" thickBot="1" x14ac:dyDescent="0.35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" thickBot="1" x14ac:dyDescent="0.35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" thickBot="1" x14ac:dyDescent="0.35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" thickBot="1" x14ac:dyDescent="0.35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" thickBot="1" x14ac:dyDescent="0.35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" thickBot="1" x14ac:dyDescent="0.35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" thickBot="1" x14ac:dyDescent="0.35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" thickBot="1" x14ac:dyDescent="0.35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" thickBot="1" x14ac:dyDescent="0.35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" thickBot="1" x14ac:dyDescent="0.35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" thickBot="1" x14ac:dyDescent="0.35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" thickBot="1" x14ac:dyDescent="0.35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" thickBot="1" x14ac:dyDescent="0.35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" thickBot="1" x14ac:dyDescent="0.35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" thickBot="1" x14ac:dyDescent="0.35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" thickBot="1" x14ac:dyDescent="0.35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" thickBot="1" x14ac:dyDescent="0.35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" thickBot="1" x14ac:dyDescent="0.35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" thickBot="1" x14ac:dyDescent="0.35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" thickBot="1" x14ac:dyDescent="0.35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" thickBot="1" x14ac:dyDescent="0.35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" thickBot="1" x14ac:dyDescent="0.35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" thickBot="1" x14ac:dyDescent="0.35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" thickBot="1" x14ac:dyDescent="0.35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" thickBot="1" x14ac:dyDescent="0.35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" thickBot="1" x14ac:dyDescent="0.35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" thickBot="1" x14ac:dyDescent="0.35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" thickBot="1" x14ac:dyDescent="0.35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" thickBot="1" x14ac:dyDescent="0.35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" thickBot="1" x14ac:dyDescent="0.35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" thickBot="1" x14ac:dyDescent="0.35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" thickBot="1" x14ac:dyDescent="0.35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" thickBot="1" x14ac:dyDescent="0.35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" thickBot="1" x14ac:dyDescent="0.35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" thickBot="1" x14ac:dyDescent="0.35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" thickBot="1" x14ac:dyDescent="0.35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" thickBot="1" x14ac:dyDescent="0.35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" thickBot="1" x14ac:dyDescent="0.35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" thickBot="1" x14ac:dyDescent="0.35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" thickBot="1" x14ac:dyDescent="0.35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" thickBot="1" x14ac:dyDescent="0.35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" thickBot="1" x14ac:dyDescent="0.35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" thickBot="1" x14ac:dyDescent="0.35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" thickBot="1" x14ac:dyDescent="0.35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" thickBot="1" x14ac:dyDescent="0.35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" thickBot="1" x14ac:dyDescent="0.35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" thickBot="1" x14ac:dyDescent="0.35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" thickBot="1" x14ac:dyDescent="0.35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" thickBot="1" x14ac:dyDescent="0.35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" thickBot="1" x14ac:dyDescent="0.35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" thickBot="1" x14ac:dyDescent="0.35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" thickBot="1" x14ac:dyDescent="0.35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" thickBot="1" x14ac:dyDescent="0.35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" thickBot="1" x14ac:dyDescent="0.35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" thickBot="1" x14ac:dyDescent="0.35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" thickBot="1" x14ac:dyDescent="0.35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" thickBot="1" x14ac:dyDescent="0.35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" thickBot="1" x14ac:dyDescent="0.35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" thickBot="1" x14ac:dyDescent="0.35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" thickBot="1" x14ac:dyDescent="0.35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" thickBot="1" x14ac:dyDescent="0.35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" thickBot="1" x14ac:dyDescent="0.35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" thickBot="1" x14ac:dyDescent="0.35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" thickBot="1" x14ac:dyDescent="0.35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" thickBot="1" x14ac:dyDescent="0.35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" thickBot="1" x14ac:dyDescent="0.35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" thickBot="1" x14ac:dyDescent="0.35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" thickBot="1" x14ac:dyDescent="0.35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" thickBot="1" x14ac:dyDescent="0.35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" thickBot="1" x14ac:dyDescent="0.35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" thickBot="1" x14ac:dyDescent="0.35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" thickBot="1" x14ac:dyDescent="0.35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" thickBot="1" x14ac:dyDescent="0.35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" thickBot="1" x14ac:dyDescent="0.35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" thickBot="1" x14ac:dyDescent="0.35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" thickBot="1" x14ac:dyDescent="0.35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" thickBot="1" x14ac:dyDescent="0.35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" thickBot="1" x14ac:dyDescent="0.35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" thickBot="1" x14ac:dyDescent="0.35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" thickBot="1" x14ac:dyDescent="0.35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" thickBot="1" x14ac:dyDescent="0.35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" thickBot="1" x14ac:dyDescent="0.35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" thickBot="1" x14ac:dyDescent="0.35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" thickBot="1" x14ac:dyDescent="0.35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" thickBot="1" x14ac:dyDescent="0.35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" thickBot="1" x14ac:dyDescent="0.35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" thickBot="1" x14ac:dyDescent="0.35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" thickBot="1" x14ac:dyDescent="0.35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" thickBot="1" x14ac:dyDescent="0.35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" thickBot="1" x14ac:dyDescent="0.35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" thickBot="1" x14ac:dyDescent="0.35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" thickBot="1" x14ac:dyDescent="0.35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" thickBot="1" x14ac:dyDescent="0.35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" thickBot="1" x14ac:dyDescent="0.35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" thickBot="1" x14ac:dyDescent="0.35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" thickBot="1" x14ac:dyDescent="0.35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" thickBot="1" x14ac:dyDescent="0.35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" thickBot="1" x14ac:dyDescent="0.35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" thickBot="1" x14ac:dyDescent="0.35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" thickBot="1" x14ac:dyDescent="0.35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" thickBot="1" x14ac:dyDescent="0.35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" thickBot="1" x14ac:dyDescent="0.35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" thickBot="1" x14ac:dyDescent="0.35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" thickBot="1" x14ac:dyDescent="0.35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" thickBot="1" x14ac:dyDescent="0.35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" thickBot="1" x14ac:dyDescent="0.35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" thickBot="1" x14ac:dyDescent="0.35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" thickBot="1" x14ac:dyDescent="0.35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" thickBot="1" x14ac:dyDescent="0.35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" thickBot="1" x14ac:dyDescent="0.35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" thickBot="1" x14ac:dyDescent="0.35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" thickBot="1" x14ac:dyDescent="0.35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" thickBot="1" x14ac:dyDescent="0.35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" thickBot="1" x14ac:dyDescent="0.35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" thickBot="1" x14ac:dyDescent="0.35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" thickBot="1" x14ac:dyDescent="0.35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" thickBot="1" x14ac:dyDescent="0.35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" thickBot="1" x14ac:dyDescent="0.35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" thickBot="1" x14ac:dyDescent="0.35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" thickBot="1" x14ac:dyDescent="0.35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" thickBot="1" x14ac:dyDescent="0.35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" thickBot="1" x14ac:dyDescent="0.35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" thickBot="1" x14ac:dyDescent="0.35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" thickBot="1" x14ac:dyDescent="0.35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" thickBot="1" x14ac:dyDescent="0.35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" thickBot="1" x14ac:dyDescent="0.35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" thickBot="1" x14ac:dyDescent="0.35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" thickBot="1" x14ac:dyDescent="0.35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" thickBot="1" x14ac:dyDescent="0.35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" thickBot="1" x14ac:dyDescent="0.35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" thickBot="1" x14ac:dyDescent="0.35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" thickBot="1" x14ac:dyDescent="0.35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" thickBot="1" x14ac:dyDescent="0.35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" thickBot="1" x14ac:dyDescent="0.35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" thickBot="1" x14ac:dyDescent="0.35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" thickBot="1" x14ac:dyDescent="0.35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" thickBot="1" x14ac:dyDescent="0.35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" thickBot="1" x14ac:dyDescent="0.35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" thickBot="1" x14ac:dyDescent="0.35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" thickBot="1" x14ac:dyDescent="0.35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" thickBot="1" x14ac:dyDescent="0.35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" thickBot="1" x14ac:dyDescent="0.35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" thickBot="1" x14ac:dyDescent="0.35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" thickBot="1" x14ac:dyDescent="0.35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" thickBot="1" x14ac:dyDescent="0.35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" thickBot="1" x14ac:dyDescent="0.35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" thickBot="1" x14ac:dyDescent="0.35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" thickBot="1" x14ac:dyDescent="0.35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" thickBot="1" x14ac:dyDescent="0.35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" thickBot="1" x14ac:dyDescent="0.35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" thickBot="1" x14ac:dyDescent="0.35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" thickBot="1" x14ac:dyDescent="0.35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" thickBot="1" x14ac:dyDescent="0.35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" thickBot="1" x14ac:dyDescent="0.35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" thickBot="1" x14ac:dyDescent="0.35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" thickBot="1" x14ac:dyDescent="0.35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" thickBot="1" x14ac:dyDescent="0.35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" thickBot="1" x14ac:dyDescent="0.35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" thickBot="1" x14ac:dyDescent="0.35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" thickBot="1" x14ac:dyDescent="0.35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" thickBot="1" x14ac:dyDescent="0.35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" thickBot="1" x14ac:dyDescent="0.35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" thickBot="1" x14ac:dyDescent="0.35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" thickBot="1" x14ac:dyDescent="0.35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" thickBot="1" x14ac:dyDescent="0.35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" thickBot="1" x14ac:dyDescent="0.35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" thickBot="1" x14ac:dyDescent="0.35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" thickBot="1" x14ac:dyDescent="0.35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" thickBot="1" x14ac:dyDescent="0.35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" thickBot="1" x14ac:dyDescent="0.35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" thickBot="1" x14ac:dyDescent="0.35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" thickBot="1" x14ac:dyDescent="0.35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" thickBot="1" x14ac:dyDescent="0.35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" thickBot="1" x14ac:dyDescent="0.35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" thickBot="1" x14ac:dyDescent="0.35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" thickBot="1" x14ac:dyDescent="0.35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" thickBot="1" x14ac:dyDescent="0.35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" thickBot="1" x14ac:dyDescent="0.35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" thickBot="1" x14ac:dyDescent="0.35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" thickBot="1" x14ac:dyDescent="0.35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" thickBot="1" x14ac:dyDescent="0.35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" thickBot="1" x14ac:dyDescent="0.35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" thickBot="1" x14ac:dyDescent="0.35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" thickBot="1" x14ac:dyDescent="0.35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" thickBot="1" x14ac:dyDescent="0.35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" thickBot="1" x14ac:dyDescent="0.35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" thickBot="1" x14ac:dyDescent="0.35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" thickBot="1" x14ac:dyDescent="0.35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" thickBot="1" x14ac:dyDescent="0.35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" thickBot="1" x14ac:dyDescent="0.35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" thickBot="1" x14ac:dyDescent="0.35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" thickBot="1" x14ac:dyDescent="0.35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" thickBot="1" x14ac:dyDescent="0.35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" thickBot="1" x14ac:dyDescent="0.35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" thickBot="1" x14ac:dyDescent="0.35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" thickBot="1" x14ac:dyDescent="0.35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" thickBot="1" x14ac:dyDescent="0.35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" thickBot="1" x14ac:dyDescent="0.35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" thickBot="1" x14ac:dyDescent="0.35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" thickBot="1" x14ac:dyDescent="0.35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" thickBot="1" x14ac:dyDescent="0.35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" thickBot="1" x14ac:dyDescent="0.35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" thickBot="1" x14ac:dyDescent="0.35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" thickBot="1" x14ac:dyDescent="0.35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" thickBot="1" x14ac:dyDescent="0.35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" thickBot="1" x14ac:dyDescent="0.35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" thickBot="1" x14ac:dyDescent="0.35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" thickBot="1" x14ac:dyDescent="0.35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" thickBot="1" x14ac:dyDescent="0.35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" thickBot="1" x14ac:dyDescent="0.35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" thickBot="1" x14ac:dyDescent="0.35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" thickBot="1" x14ac:dyDescent="0.35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" thickBot="1" x14ac:dyDescent="0.35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" thickBot="1" x14ac:dyDescent="0.35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" thickBot="1" x14ac:dyDescent="0.35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" thickBot="1" x14ac:dyDescent="0.35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" thickBot="1" x14ac:dyDescent="0.35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" thickBot="1" x14ac:dyDescent="0.35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" thickBot="1" x14ac:dyDescent="0.35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" thickBot="1" x14ac:dyDescent="0.35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" thickBot="1" x14ac:dyDescent="0.35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" thickBot="1" x14ac:dyDescent="0.35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" thickBot="1" x14ac:dyDescent="0.35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" thickBot="1" x14ac:dyDescent="0.35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" thickBot="1" x14ac:dyDescent="0.35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" thickBot="1" x14ac:dyDescent="0.35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" thickBot="1" x14ac:dyDescent="0.35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" thickBot="1" x14ac:dyDescent="0.35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" thickBot="1" x14ac:dyDescent="0.35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" thickBot="1" x14ac:dyDescent="0.35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" thickBot="1" x14ac:dyDescent="0.35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" thickBot="1" x14ac:dyDescent="0.35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" thickBot="1" x14ac:dyDescent="0.35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" thickBot="1" x14ac:dyDescent="0.35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" thickBot="1" x14ac:dyDescent="0.35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" thickBot="1" x14ac:dyDescent="0.35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" thickBot="1" x14ac:dyDescent="0.35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" thickBot="1" x14ac:dyDescent="0.35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" thickBot="1" x14ac:dyDescent="0.35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" thickBot="1" x14ac:dyDescent="0.35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" thickBot="1" x14ac:dyDescent="0.35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" thickBot="1" x14ac:dyDescent="0.35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" thickBot="1" x14ac:dyDescent="0.35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" thickBot="1" x14ac:dyDescent="0.35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" thickBot="1" x14ac:dyDescent="0.35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" thickBot="1" x14ac:dyDescent="0.35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" thickBot="1" x14ac:dyDescent="0.35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" thickBot="1" x14ac:dyDescent="0.35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" thickBot="1" x14ac:dyDescent="0.35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" thickBot="1" x14ac:dyDescent="0.35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" thickBot="1" x14ac:dyDescent="0.35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" thickBot="1" x14ac:dyDescent="0.35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" thickBot="1" x14ac:dyDescent="0.35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" thickBot="1" x14ac:dyDescent="0.35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" thickBot="1" x14ac:dyDescent="0.35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" thickBot="1" x14ac:dyDescent="0.35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" thickBot="1" x14ac:dyDescent="0.35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" thickBot="1" x14ac:dyDescent="0.35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" thickBot="1" x14ac:dyDescent="0.35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" thickBot="1" x14ac:dyDescent="0.35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" thickBot="1" x14ac:dyDescent="0.35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" thickBot="1" x14ac:dyDescent="0.35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" thickBot="1" x14ac:dyDescent="0.35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" thickBot="1" x14ac:dyDescent="0.35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" thickBot="1" x14ac:dyDescent="0.35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" thickBot="1" x14ac:dyDescent="0.35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" thickBot="1" x14ac:dyDescent="0.35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" thickBot="1" x14ac:dyDescent="0.35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" thickBot="1" x14ac:dyDescent="0.35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" thickBot="1" x14ac:dyDescent="0.35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" thickBot="1" x14ac:dyDescent="0.35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" thickBot="1" x14ac:dyDescent="0.35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" thickBot="1" x14ac:dyDescent="0.35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" thickBot="1" x14ac:dyDescent="0.35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" thickBot="1" x14ac:dyDescent="0.35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" thickBot="1" x14ac:dyDescent="0.35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" thickBot="1" x14ac:dyDescent="0.35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" thickBot="1" x14ac:dyDescent="0.35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" thickBot="1" x14ac:dyDescent="0.35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" thickBot="1" x14ac:dyDescent="0.35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" thickBot="1" x14ac:dyDescent="0.35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" thickBot="1" x14ac:dyDescent="0.35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" thickBot="1" x14ac:dyDescent="0.35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" thickBot="1" x14ac:dyDescent="0.35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" thickBot="1" x14ac:dyDescent="0.35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" thickBot="1" x14ac:dyDescent="0.35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" thickBot="1" x14ac:dyDescent="0.35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" thickBot="1" x14ac:dyDescent="0.35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" thickBot="1" x14ac:dyDescent="0.35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" thickBot="1" x14ac:dyDescent="0.35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" thickBot="1" x14ac:dyDescent="0.35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" thickBot="1" x14ac:dyDescent="0.35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" thickBot="1" x14ac:dyDescent="0.35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" thickBot="1" x14ac:dyDescent="0.35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" thickBot="1" x14ac:dyDescent="0.35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" thickBot="1" x14ac:dyDescent="0.35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" thickBot="1" x14ac:dyDescent="0.35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" thickBot="1" x14ac:dyDescent="0.35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" thickBot="1" x14ac:dyDescent="0.35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" thickBot="1" x14ac:dyDescent="0.35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" thickBot="1" x14ac:dyDescent="0.35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" thickBot="1" x14ac:dyDescent="0.35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" thickBot="1" x14ac:dyDescent="0.35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" thickBot="1" x14ac:dyDescent="0.35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" thickBot="1" x14ac:dyDescent="0.35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" thickBot="1" x14ac:dyDescent="0.35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" thickBot="1" x14ac:dyDescent="0.35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" thickBot="1" x14ac:dyDescent="0.35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" thickBot="1" x14ac:dyDescent="0.35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" thickBot="1" x14ac:dyDescent="0.35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" thickBot="1" x14ac:dyDescent="0.35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" thickBot="1" x14ac:dyDescent="0.35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" thickBot="1" x14ac:dyDescent="0.35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" thickBot="1" x14ac:dyDescent="0.35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" thickBot="1" x14ac:dyDescent="0.35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" thickBot="1" x14ac:dyDescent="0.35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" thickBot="1" x14ac:dyDescent="0.35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" thickBot="1" x14ac:dyDescent="0.35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" thickBot="1" x14ac:dyDescent="0.35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" thickBot="1" x14ac:dyDescent="0.35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" thickBot="1" x14ac:dyDescent="0.35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" thickBot="1" x14ac:dyDescent="0.35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" thickBot="1" x14ac:dyDescent="0.35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" thickBot="1" x14ac:dyDescent="0.35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" thickBot="1" x14ac:dyDescent="0.35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" thickBot="1" x14ac:dyDescent="0.35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" thickBot="1" x14ac:dyDescent="0.35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" thickBot="1" x14ac:dyDescent="0.35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" thickBot="1" x14ac:dyDescent="0.35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" thickBot="1" x14ac:dyDescent="0.35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" thickBot="1" x14ac:dyDescent="0.35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" thickBot="1" x14ac:dyDescent="0.35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" thickBot="1" x14ac:dyDescent="0.35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" thickBot="1" x14ac:dyDescent="0.35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" thickBot="1" x14ac:dyDescent="0.35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" thickBot="1" x14ac:dyDescent="0.35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" thickBot="1" x14ac:dyDescent="0.35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" thickBot="1" x14ac:dyDescent="0.35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" thickBot="1" x14ac:dyDescent="0.35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" thickBot="1" x14ac:dyDescent="0.35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" thickBot="1" x14ac:dyDescent="0.35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" thickBot="1" x14ac:dyDescent="0.35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" thickBot="1" x14ac:dyDescent="0.35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" thickBot="1" x14ac:dyDescent="0.35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" thickBot="1" x14ac:dyDescent="0.35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" thickBot="1" x14ac:dyDescent="0.35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" thickBot="1" x14ac:dyDescent="0.35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" thickBot="1" x14ac:dyDescent="0.35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" thickBot="1" x14ac:dyDescent="0.35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" thickBot="1" x14ac:dyDescent="0.35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" thickBot="1" x14ac:dyDescent="0.35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" thickBot="1" x14ac:dyDescent="0.35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" thickBot="1" x14ac:dyDescent="0.35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" thickBot="1" x14ac:dyDescent="0.35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" thickBot="1" x14ac:dyDescent="0.35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" thickBot="1" x14ac:dyDescent="0.35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" thickBot="1" x14ac:dyDescent="0.35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" thickBot="1" x14ac:dyDescent="0.35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" thickBot="1" x14ac:dyDescent="0.35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" thickBot="1" x14ac:dyDescent="0.35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" thickBot="1" x14ac:dyDescent="0.35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" thickBot="1" x14ac:dyDescent="0.35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" thickBot="1" x14ac:dyDescent="0.35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" thickBot="1" x14ac:dyDescent="0.35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" thickBot="1" x14ac:dyDescent="0.35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" thickBot="1" x14ac:dyDescent="0.35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" thickBot="1" x14ac:dyDescent="0.35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" thickBot="1" x14ac:dyDescent="0.35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" thickBot="1" x14ac:dyDescent="0.35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" thickBot="1" x14ac:dyDescent="0.35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" thickBot="1" x14ac:dyDescent="0.35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" thickBot="1" x14ac:dyDescent="0.35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" thickBot="1" x14ac:dyDescent="0.35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" thickBot="1" x14ac:dyDescent="0.35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" thickBot="1" x14ac:dyDescent="0.35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" thickBot="1" x14ac:dyDescent="0.35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" thickBot="1" x14ac:dyDescent="0.35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" thickBot="1" x14ac:dyDescent="0.35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" thickBot="1" x14ac:dyDescent="0.35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" thickBot="1" x14ac:dyDescent="0.35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" thickBot="1" x14ac:dyDescent="0.35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" thickBot="1" x14ac:dyDescent="0.35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" thickBot="1" x14ac:dyDescent="0.35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" thickBot="1" x14ac:dyDescent="0.35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" thickBot="1" x14ac:dyDescent="0.35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" thickBot="1" x14ac:dyDescent="0.35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" thickBot="1" x14ac:dyDescent="0.35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" thickBot="1" x14ac:dyDescent="0.35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" thickBot="1" x14ac:dyDescent="0.35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" thickBot="1" x14ac:dyDescent="0.35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" thickBot="1" x14ac:dyDescent="0.35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" thickBot="1" x14ac:dyDescent="0.35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" thickBot="1" x14ac:dyDescent="0.35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" thickBot="1" x14ac:dyDescent="0.35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" thickBot="1" x14ac:dyDescent="0.35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" thickBot="1" x14ac:dyDescent="0.35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" thickBot="1" x14ac:dyDescent="0.35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" thickBot="1" x14ac:dyDescent="0.35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" thickBot="1" x14ac:dyDescent="0.35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" thickBot="1" x14ac:dyDescent="0.35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" thickBot="1" x14ac:dyDescent="0.35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" thickBot="1" x14ac:dyDescent="0.35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" thickBot="1" x14ac:dyDescent="0.35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" thickBot="1" x14ac:dyDescent="0.35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" thickBot="1" x14ac:dyDescent="0.35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" thickBot="1" x14ac:dyDescent="0.35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" thickBot="1" x14ac:dyDescent="0.35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" thickBot="1" x14ac:dyDescent="0.35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" thickBot="1" x14ac:dyDescent="0.35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" thickBot="1" x14ac:dyDescent="0.35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" thickBot="1" x14ac:dyDescent="0.35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" thickBot="1" x14ac:dyDescent="0.35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" thickBot="1" x14ac:dyDescent="0.35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" thickBot="1" x14ac:dyDescent="0.35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" thickBot="1" x14ac:dyDescent="0.35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" thickBot="1" x14ac:dyDescent="0.35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" thickBot="1" x14ac:dyDescent="0.35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" thickBot="1" x14ac:dyDescent="0.35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" thickBot="1" x14ac:dyDescent="0.35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" thickBot="1" x14ac:dyDescent="0.35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" thickBot="1" x14ac:dyDescent="0.35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" thickBot="1" x14ac:dyDescent="0.35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" thickBot="1" x14ac:dyDescent="0.35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" thickBot="1" x14ac:dyDescent="0.35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" thickBot="1" x14ac:dyDescent="0.35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" thickBot="1" x14ac:dyDescent="0.35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" thickBot="1" x14ac:dyDescent="0.35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" thickBot="1" x14ac:dyDescent="0.35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" thickBot="1" x14ac:dyDescent="0.35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" thickBot="1" x14ac:dyDescent="0.35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" thickBot="1" x14ac:dyDescent="0.35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" thickBot="1" x14ac:dyDescent="0.35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" thickBot="1" x14ac:dyDescent="0.35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" thickBot="1" x14ac:dyDescent="0.35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" thickBot="1" x14ac:dyDescent="0.35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" thickBot="1" x14ac:dyDescent="0.35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" thickBot="1" x14ac:dyDescent="0.35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" thickBot="1" x14ac:dyDescent="0.35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" thickBot="1" x14ac:dyDescent="0.35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" thickBot="1" x14ac:dyDescent="0.35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" thickBot="1" x14ac:dyDescent="0.35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" thickBot="1" x14ac:dyDescent="0.35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" thickBot="1" x14ac:dyDescent="0.35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" thickBot="1" x14ac:dyDescent="0.35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" thickBot="1" x14ac:dyDescent="0.35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" thickBot="1" x14ac:dyDescent="0.35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" thickBot="1" x14ac:dyDescent="0.35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" thickBot="1" x14ac:dyDescent="0.35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" thickBot="1" x14ac:dyDescent="0.35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" thickBot="1" x14ac:dyDescent="0.35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" thickBot="1" x14ac:dyDescent="0.35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" thickBot="1" x14ac:dyDescent="0.35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" thickBot="1" x14ac:dyDescent="0.35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" thickBot="1" x14ac:dyDescent="0.35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" thickBot="1" x14ac:dyDescent="0.35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" thickBot="1" x14ac:dyDescent="0.35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" thickBot="1" x14ac:dyDescent="0.35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" thickBot="1" x14ac:dyDescent="0.35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" thickBot="1" x14ac:dyDescent="0.35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" thickBot="1" x14ac:dyDescent="0.35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" thickBot="1" x14ac:dyDescent="0.35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" thickBot="1" x14ac:dyDescent="0.35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" thickBot="1" x14ac:dyDescent="0.35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" thickBot="1" x14ac:dyDescent="0.35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" thickBot="1" x14ac:dyDescent="0.35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" thickBot="1" x14ac:dyDescent="0.35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" thickBot="1" x14ac:dyDescent="0.35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" thickBot="1" x14ac:dyDescent="0.35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" thickBot="1" x14ac:dyDescent="0.35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" thickBot="1" x14ac:dyDescent="0.35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" thickBot="1" x14ac:dyDescent="0.35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" thickBot="1" x14ac:dyDescent="0.35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" thickBot="1" x14ac:dyDescent="0.35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" thickBot="1" x14ac:dyDescent="0.35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" thickBot="1" x14ac:dyDescent="0.35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" thickBot="1" x14ac:dyDescent="0.35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" thickBot="1" x14ac:dyDescent="0.35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" thickBot="1" x14ac:dyDescent="0.35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" thickBot="1" x14ac:dyDescent="0.35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" thickBot="1" x14ac:dyDescent="0.35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" thickBot="1" x14ac:dyDescent="0.35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" thickBot="1" x14ac:dyDescent="0.35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" thickBot="1" x14ac:dyDescent="0.35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" thickBot="1" x14ac:dyDescent="0.35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" thickBot="1" x14ac:dyDescent="0.35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" thickBot="1" x14ac:dyDescent="0.35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" thickBot="1" x14ac:dyDescent="0.35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" thickBot="1" x14ac:dyDescent="0.35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" thickBot="1" x14ac:dyDescent="0.35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" thickBot="1" x14ac:dyDescent="0.35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" thickBot="1" x14ac:dyDescent="0.35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" thickBot="1" x14ac:dyDescent="0.35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" thickBot="1" x14ac:dyDescent="0.35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" thickBot="1" x14ac:dyDescent="0.35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" thickBot="1" x14ac:dyDescent="0.35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" thickBot="1" x14ac:dyDescent="0.35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" thickBot="1" x14ac:dyDescent="0.35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" thickBot="1" x14ac:dyDescent="0.35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" thickBot="1" x14ac:dyDescent="0.35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" thickBot="1" x14ac:dyDescent="0.35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" thickBot="1" x14ac:dyDescent="0.35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" thickBot="1" x14ac:dyDescent="0.35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" thickBot="1" x14ac:dyDescent="0.35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" thickBot="1" x14ac:dyDescent="0.35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" thickBot="1" x14ac:dyDescent="0.35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" thickBot="1" x14ac:dyDescent="0.35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" thickBot="1" x14ac:dyDescent="0.35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" thickBot="1" x14ac:dyDescent="0.35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" thickBot="1" x14ac:dyDescent="0.35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" thickBot="1" x14ac:dyDescent="0.35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" thickBot="1" x14ac:dyDescent="0.35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" thickBot="1" x14ac:dyDescent="0.35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" thickBot="1" x14ac:dyDescent="0.35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" thickBot="1" x14ac:dyDescent="0.35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" thickBot="1" x14ac:dyDescent="0.35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" thickBot="1" x14ac:dyDescent="0.35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" thickBot="1" x14ac:dyDescent="0.35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" thickBot="1" x14ac:dyDescent="0.35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" thickBot="1" x14ac:dyDescent="0.35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" thickBot="1" x14ac:dyDescent="0.35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" thickBot="1" x14ac:dyDescent="0.35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" thickBot="1" x14ac:dyDescent="0.35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" thickBot="1" x14ac:dyDescent="0.35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" thickBot="1" x14ac:dyDescent="0.35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" thickBot="1" x14ac:dyDescent="0.35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" thickBot="1" x14ac:dyDescent="0.35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" thickBot="1" x14ac:dyDescent="0.35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" thickBot="1" x14ac:dyDescent="0.35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" thickBot="1" x14ac:dyDescent="0.35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" thickBot="1" x14ac:dyDescent="0.35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" thickBot="1" x14ac:dyDescent="0.35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" thickBot="1" x14ac:dyDescent="0.35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" thickBot="1" x14ac:dyDescent="0.35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" thickBot="1" x14ac:dyDescent="0.35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" thickBot="1" x14ac:dyDescent="0.35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" thickBot="1" x14ac:dyDescent="0.35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" thickBot="1" x14ac:dyDescent="0.35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" thickBot="1" x14ac:dyDescent="0.35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" thickBot="1" x14ac:dyDescent="0.35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" thickBot="1" x14ac:dyDescent="0.35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" thickBot="1" x14ac:dyDescent="0.35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" thickBot="1" x14ac:dyDescent="0.35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" thickBot="1" x14ac:dyDescent="0.35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" thickBot="1" x14ac:dyDescent="0.35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" thickBot="1" x14ac:dyDescent="0.35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" thickBot="1" x14ac:dyDescent="0.35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" thickBot="1" x14ac:dyDescent="0.35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" thickBot="1" x14ac:dyDescent="0.35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" thickBot="1" x14ac:dyDescent="0.35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" thickBot="1" x14ac:dyDescent="0.35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" thickBot="1" x14ac:dyDescent="0.35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" thickBot="1" x14ac:dyDescent="0.35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" thickBot="1" x14ac:dyDescent="0.35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" thickBot="1" x14ac:dyDescent="0.35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" thickBot="1" x14ac:dyDescent="0.35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" thickBot="1" x14ac:dyDescent="0.35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" thickBot="1" x14ac:dyDescent="0.35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" thickBot="1" x14ac:dyDescent="0.35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" thickBot="1" x14ac:dyDescent="0.35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" thickBot="1" x14ac:dyDescent="0.35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" thickBot="1" x14ac:dyDescent="0.35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" thickBot="1" x14ac:dyDescent="0.35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" thickBot="1" x14ac:dyDescent="0.35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" thickBot="1" x14ac:dyDescent="0.35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" thickBot="1" x14ac:dyDescent="0.35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" thickBot="1" x14ac:dyDescent="0.35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" thickBot="1" x14ac:dyDescent="0.35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" thickBot="1" x14ac:dyDescent="0.35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" thickBot="1" x14ac:dyDescent="0.35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" thickBot="1" x14ac:dyDescent="0.35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" thickBot="1" x14ac:dyDescent="0.35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" thickBot="1" x14ac:dyDescent="0.35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" thickBot="1" x14ac:dyDescent="0.35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" thickBot="1" x14ac:dyDescent="0.35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" thickBot="1" x14ac:dyDescent="0.35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" thickBot="1" x14ac:dyDescent="0.35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" thickBot="1" x14ac:dyDescent="0.35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" thickBot="1" x14ac:dyDescent="0.35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" thickBot="1" x14ac:dyDescent="0.35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" thickBot="1" x14ac:dyDescent="0.35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" thickBot="1" x14ac:dyDescent="0.35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" thickBot="1" x14ac:dyDescent="0.35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" thickBot="1" x14ac:dyDescent="0.35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" thickBot="1" x14ac:dyDescent="0.35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" thickBot="1" x14ac:dyDescent="0.35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" thickBot="1" x14ac:dyDescent="0.35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" thickBot="1" x14ac:dyDescent="0.35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" thickBot="1" x14ac:dyDescent="0.35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" thickBot="1" x14ac:dyDescent="0.35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" thickBot="1" x14ac:dyDescent="0.35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" thickBot="1" x14ac:dyDescent="0.35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" thickBot="1" x14ac:dyDescent="0.35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" thickBot="1" x14ac:dyDescent="0.35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" thickBot="1" x14ac:dyDescent="0.35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" thickBot="1" x14ac:dyDescent="0.35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" thickBot="1" x14ac:dyDescent="0.35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" thickBot="1" x14ac:dyDescent="0.35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" thickBot="1" x14ac:dyDescent="0.35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" thickBot="1" x14ac:dyDescent="0.35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" thickBot="1" x14ac:dyDescent="0.35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" thickBot="1" x14ac:dyDescent="0.35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" thickBot="1" x14ac:dyDescent="0.35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" thickBot="1" x14ac:dyDescent="0.35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" thickBot="1" x14ac:dyDescent="0.35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" thickBot="1" x14ac:dyDescent="0.35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" thickBot="1" x14ac:dyDescent="0.35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" thickBot="1" x14ac:dyDescent="0.35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" thickBot="1" x14ac:dyDescent="0.35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" thickBot="1" x14ac:dyDescent="0.35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" thickBot="1" x14ac:dyDescent="0.35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" thickBot="1" x14ac:dyDescent="0.35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" thickBot="1" x14ac:dyDescent="0.35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" thickBot="1" x14ac:dyDescent="0.35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" thickBot="1" x14ac:dyDescent="0.35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" thickBot="1" x14ac:dyDescent="0.35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" thickBot="1" x14ac:dyDescent="0.35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" thickBot="1" x14ac:dyDescent="0.35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" thickBot="1" x14ac:dyDescent="0.35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" thickBot="1" x14ac:dyDescent="0.35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" thickBot="1" x14ac:dyDescent="0.35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" thickBot="1" x14ac:dyDescent="0.35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" thickBot="1" x14ac:dyDescent="0.35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" thickBot="1" x14ac:dyDescent="0.35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" thickBot="1" x14ac:dyDescent="0.35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" thickBot="1" x14ac:dyDescent="0.35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" thickBot="1" x14ac:dyDescent="0.35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" thickBot="1" x14ac:dyDescent="0.35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" thickBot="1" x14ac:dyDescent="0.35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" thickBot="1" x14ac:dyDescent="0.35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" thickBot="1" x14ac:dyDescent="0.35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" thickBot="1" x14ac:dyDescent="0.35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" thickBot="1" x14ac:dyDescent="0.35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" thickBot="1" x14ac:dyDescent="0.35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" thickBot="1" x14ac:dyDescent="0.35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" thickBot="1" x14ac:dyDescent="0.35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" thickBot="1" x14ac:dyDescent="0.35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" thickBot="1" x14ac:dyDescent="0.35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" thickBot="1" x14ac:dyDescent="0.35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" thickBot="1" x14ac:dyDescent="0.35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" thickBot="1" x14ac:dyDescent="0.35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" thickBot="1" x14ac:dyDescent="0.35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" thickBot="1" x14ac:dyDescent="0.35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" thickBot="1" x14ac:dyDescent="0.35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" thickBot="1" x14ac:dyDescent="0.35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" thickBot="1" x14ac:dyDescent="0.35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" thickBot="1" x14ac:dyDescent="0.35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" thickBot="1" x14ac:dyDescent="0.35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" thickBot="1" x14ac:dyDescent="0.35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" thickBot="1" x14ac:dyDescent="0.35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" thickBot="1" x14ac:dyDescent="0.35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" thickBot="1" x14ac:dyDescent="0.35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" thickBot="1" x14ac:dyDescent="0.35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" thickBot="1" x14ac:dyDescent="0.35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" thickBot="1" x14ac:dyDescent="0.35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" thickBot="1" x14ac:dyDescent="0.35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" thickBot="1" x14ac:dyDescent="0.35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" thickBot="1" x14ac:dyDescent="0.35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" thickBot="1" x14ac:dyDescent="0.35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" thickBot="1" x14ac:dyDescent="0.35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" thickBot="1" x14ac:dyDescent="0.35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" thickBot="1" x14ac:dyDescent="0.35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" thickBot="1" x14ac:dyDescent="0.35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" thickBot="1" x14ac:dyDescent="0.35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" thickBot="1" x14ac:dyDescent="0.35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" thickBot="1" x14ac:dyDescent="0.35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" thickBot="1" x14ac:dyDescent="0.35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" thickBot="1" x14ac:dyDescent="0.35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" thickBot="1" x14ac:dyDescent="0.35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" thickBot="1" x14ac:dyDescent="0.35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" thickBot="1" x14ac:dyDescent="0.35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" thickBot="1" x14ac:dyDescent="0.35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" thickBot="1" x14ac:dyDescent="0.35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" thickBot="1" x14ac:dyDescent="0.35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" thickBot="1" x14ac:dyDescent="0.35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" thickBot="1" x14ac:dyDescent="0.35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" thickBot="1" x14ac:dyDescent="0.35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" thickBot="1" x14ac:dyDescent="0.35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" thickBot="1" x14ac:dyDescent="0.35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" thickBot="1" x14ac:dyDescent="0.35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" thickBot="1" x14ac:dyDescent="0.35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" thickBot="1" x14ac:dyDescent="0.35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" thickBot="1" x14ac:dyDescent="0.35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" thickBot="1" x14ac:dyDescent="0.35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" thickBot="1" x14ac:dyDescent="0.35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" thickBot="1" x14ac:dyDescent="0.35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" thickBot="1" x14ac:dyDescent="0.35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" thickBot="1" x14ac:dyDescent="0.35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" thickBot="1" x14ac:dyDescent="0.35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" thickBot="1" x14ac:dyDescent="0.35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" thickBot="1" x14ac:dyDescent="0.35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" thickBot="1" x14ac:dyDescent="0.35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" thickBot="1" x14ac:dyDescent="0.35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" thickBot="1" x14ac:dyDescent="0.35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" thickBot="1" x14ac:dyDescent="0.35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" thickBot="1" x14ac:dyDescent="0.35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" thickBot="1" x14ac:dyDescent="0.35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" thickBot="1" x14ac:dyDescent="0.35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" thickBot="1" x14ac:dyDescent="0.35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" thickBot="1" x14ac:dyDescent="0.35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" thickBot="1" x14ac:dyDescent="0.35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" thickBot="1" x14ac:dyDescent="0.35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" thickBot="1" x14ac:dyDescent="0.35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" thickBot="1" x14ac:dyDescent="0.35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" thickBot="1" x14ac:dyDescent="0.35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" thickBot="1" x14ac:dyDescent="0.35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" thickBot="1" x14ac:dyDescent="0.35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" thickBot="1" x14ac:dyDescent="0.35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" thickBot="1" x14ac:dyDescent="0.35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" thickBot="1" x14ac:dyDescent="0.35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" thickBot="1" x14ac:dyDescent="0.35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" thickBot="1" x14ac:dyDescent="0.35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" thickBot="1" x14ac:dyDescent="0.35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" thickBot="1" x14ac:dyDescent="0.35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" thickBot="1" x14ac:dyDescent="0.35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" thickBot="1" x14ac:dyDescent="0.35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" thickBot="1" x14ac:dyDescent="0.35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" thickBot="1" x14ac:dyDescent="0.35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" thickBot="1" x14ac:dyDescent="0.35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" thickBot="1" x14ac:dyDescent="0.35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" thickBot="1" x14ac:dyDescent="0.35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" thickBot="1" x14ac:dyDescent="0.35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" thickBot="1" x14ac:dyDescent="0.35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" thickBot="1" x14ac:dyDescent="0.35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" thickBot="1" x14ac:dyDescent="0.35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" thickBot="1" x14ac:dyDescent="0.35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" thickBot="1" x14ac:dyDescent="0.35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" thickBot="1" x14ac:dyDescent="0.35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" thickBot="1" x14ac:dyDescent="0.35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" thickBot="1" x14ac:dyDescent="0.35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" thickBot="1" x14ac:dyDescent="0.35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" thickBot="1" x14ac:dyDescent="0.35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" thickBot="1" x14ac:dyDescent="0.35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" thickBot="1" x14ac:dyDescent="0.35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" thickBot="1" x14ac:dyDescent="0.35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" thickBot="1" x14ac:dyDescent="0.35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" thickBot="1" x14ac:dyDescent="0.35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" thickBot="1" x14ac:dyDescent="0.35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" thickBot="1" x14ac:dyDescent="0.35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" thickBot="1" x14ac:dyDescent="0.35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" thickBot="1" x14ac:dyDescent="0.35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" thickBot="1" x14ac:dyDescent="0.35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" thickBot="1" x14ac:dyDescent="0.35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" thickBot="1" x14ac:dyDescent="0.35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" thickBot="1" x14ac:dyDescent="0.35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" thickBot="1" x14ac:dyDescent="0.35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" thickBot="1" x14ac:dyDescent="0.35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" thickBot="1" x14ac:dyDescent="0.35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" thickBot="1" x14ac:dyDescent="0.35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" thickBot="1" x14ac:dyDescent="0.35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" thickBot="1" x14ac:dyDescent="0.35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" thickBot="1" x14ac:dyDescent="0.35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3810</v>
      </c>
    </row>
    <row r="1052" spans="1:5" ht="15" thickBot="1" x14ac:dyDescent="0.35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3804</v>
      </c>
    </row>
    <row r="1053" spans="1:5" ht="15" thickBot="1" x14ac:dyDescent="0.35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" thickBot="1" x14ac:dyDescent="0.35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" thickBot="1" x14ac:dyDescent="0.35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3820</v>
      </c>
    </row>
    <row r="1056" spans="1:5" ht="15" thickBot="1" x14ac:dyDescent="0.35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" thickBot="1" x14ac:dyDescent="0.35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" thickBot="1" x14ac:dyDescent="0.35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" thickBot="1" x14ac:dyDescent="0.35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" thickBot="1" x14ac:dyDescent="0.35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" thickBot="1" x14ac:dyDescent="0.35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" thickBot="1" x14ac:dyDescent="0.35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" thickBot="1" x14ac:dyDescent="0.35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" thickBot="1" x14ac:dyDescent="0.35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" thickBot="1" x14ac:dyDescent="0.35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" thickBot="1" x14ac:dyDescent="0.35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" thickBot="1" x14ac:dyDescent="0.35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" thickBot="1" x14ac:dyDescent="0.35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" thickBot="1" x14ac:dyDescent="0.35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" thickBot="1" x14ac:dyDescent="0.35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" thickBot="1" x14ac:dyDescent="0.35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" thickBot="1" x14ac:dyDescent="0.35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" thickBot="1" x14ac:dyDescent="0.35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" thickBot="1" x14ac:dyDescent="0.35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" thickBot="1" x14ac:dyDescent="0.35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" thickBot="1" x14ac:dyDescent="0.35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" thickBot="1" x14ac:dyDescent="0.35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" thickBot="1" x14ac:dyDescent="0.35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" thickBot="1" x14ac:dyDescent="0.35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" thickBot="1" x14ac:dyDescent="0.35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" thickBot="1" x14ac:dyDescent="0.35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" thickBot="1" x14ac:dyDescent="0.35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" thickBot="1" x14ac:dyDescent="0.35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" thickBot="1" x14ac:dyDescent="0.35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" thickBot="1" x14ac:dyDescent="0.35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3817</v>
      </c>
    </row>
    <row r="1086" spans="1:5" ht="15" thickBot="1" x14ac:dyDescent="0.35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" thickBot="1" x14ac:dyDescent="0.35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" thickBot="1" x14ac:dyDescent="0.35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" thickBot="1" x14ac:dyDescent="0.35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3818</v>
      </c>
    </row>
    <row r="1090" spans="1:5" ht="15" thickBot="1" x14ac:dyDescent="0.35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" thickBot="1" x14ac:dyDescent="0.35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" thickBot="1" x14ac:dyDescent="0.35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" thickBot="1" x14ac:dyDescent="0.35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" thickBot="1" x14ac:dyDescent="0.35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" thickBot="1" x14ac:dyDescent="0.35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" thickBot="1" x14ac:dyDescent="0.35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" thickBot="1" x14ac:dyDescent="0.35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" thickBot="1" x14ac:dyDescent="0.35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" thickBot="1" x14ac:dyDescent="0.35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" thickBot="1" x14ac:dyDescent="0.35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" thickBot="1" x14ac:dyDescent="0.35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" thickBot="1" x14ac:dyDescent="0.35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" thickBot="1" x14ac:dyDescent="0.35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3805</v>
      </c>
    </row>
    <row r="1104" spans="1:5" ht="15" thickBot="1" x14ac:dyDescent="0.35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" thickBot="1" x14ac:dyDescent="0.35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" thickBot="1" x14ac:dyDescent="0.35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" thickBot="1" x14ac:dyDescent="0.35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" thickBot="1" x14ac:dyDescent="0.35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" thickBot="1" x14ac:dyDescent="0.35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" thickBot="1" x14ac:dyDescent="0.35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" thickBot="1" x14ac:dyDescent="0.35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" thickBot="1" x14ac:dyDescent="0.35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" thickBot="1" x14ac:dyDescent="0.35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" thickBot="1" x14ac:dyDescent="0.35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" thickBot="1" x14ac:dyDescent="0.35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" thickBot="1" x14ac:dyDescent="0.35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" thickBot="1" x14ac:dyDescent="0.35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" thickBot="1" x14ac:dyDescent="0.35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" thickBot="1" x14ac:dyDescent="0.35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3819</v>
      </c>
    </row>
    <row r="1120" spans="1:5" ht="15" thickBot="1" x14ac:dyDescent="0.35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" thickBot="1" x14ac:dyDescent="0.35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" thickBot="1" x14ac:dyDescent="0.35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" thickBot="1" x14ac:dyDescent="0.35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" thickBot="1" x14ac:dyDescent="0.35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" thickBot="1" x14ac:dyDescent="0.35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" thickBot="1" x14ac:dyDescent="0.35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3803</v>
      </c>
    </row>
    <row r="1127" spans="1:5" ht="15" thickBot="1" x14ac:dyDescent="0.35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" thickBot="1" x14ac:dyDescent="0.35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" thickBot="1" x14ac:dyDescent="0.35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" thickBot="1" x14ac:dyDescent="0.35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" thickBot="1" x14ac:dyDescent="0.35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" thickBot="1" x14ac:dyDescent="0.35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" thickBot="1" x14ac:dyDescent="0.35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" thickBot="1" x14ac:dyDescent="0.35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3811</v>
      </c>
    </row>
    <row r="1135" spans="1:5" ht="15" thickBot="1" x14ac:dyDescent="0.35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" thickBot="1" x14ac:dyDescent="0.35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" thickBot="1" x14ac:dyDescent="0.35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" thickBot="1" x14ac:dyDescent="0.35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3806</v>
      </c>
    </row>
    <row r="1139" spans="1:5" ht="15" thickBot="1" x14ac:dyDescent="0.35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" thickBot="1" x14ac:dyDescent="0.35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3808</v>
      </c>
    </row>
    <row r="1141" spans="1:5" ht="15" thickBot="1" x14ac:dyDescent="0.35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" thickBot="1" x14ac:dyDescent="0.35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3807</v>
      </c>
    </row>
    <row r="1143" spans="1:5" ht="15" thickBot="1" x14ac:dyDescent="0.35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" thickBot="1" x14ac:dyDescent="0.35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" thickBot="1" x14ac:dyDescent="0.35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" thickBot="1" x14ac:dyDescent="0.35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" thickBot="1" x14ac:dyDescent="0.35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" thickBot="1" x14ac:dyDescent="0.35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" thickBot="1" x14ac:dyDescent="0.35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" thickBot="1" x14ac:dyDescent="0.35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" thickBot="1" x14ac:dyDescent="0.35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" thickBot="1" x14ac:dyDescent="0.35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" thickBot="1" x14ac:dyDescent="0.35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" thickBot="1" x14ac:dyDescent="0.35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" thickBot="1" x14ac:dyDescent="0.35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" thickBot="1" x14ac:dyDescent="0.35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" thickBot="1" x14ac:dyDescent="0.35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" thickBot="1" x14ac:dyDescent="0.35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" thickBot="1" x14ac:dyDescent="0.35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3809</v>
      </c>
    </row>
    <row r="1160" spans="1:5" ht="15" thickBot="1" x14ac:dyDescent="0.35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" thickBot="1" x14ac:dyDescent="0.35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" thickBot="1" x14ac:dyDescent="0.35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" thickBot="1" x14ac:dyDescent="0.35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" thickBot="1" x14ac:dyDescent="0.35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" thickBot="1" x14ac:dyDescent="0.35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" thickBot="1" x14ac:dyDescent="0.35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" thickBot="1" x14ac:dyDescent="0.35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" thickBot="1" x14ac:dyDescent="0.35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" thickBot="1" x14ac:dyDescent="0.35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" thickBot="1" x14ac:dyDescent="0.35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" thickBot="1" x14ac:dyDescent="0.35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" thickBot="1" x14ac:dyDescent="0.35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" thickBot="1" x14ac:dyDescent="0.35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" thickBot="1" x14ac:dyDescent="0.35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" thickBot="1" x14ac:dyDescent="0.35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" thickBot="1" x14ac:dyDescent="0.35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" thickBot="1" x14ac:dyDescent="0.35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" thickBot="1" x14ac:dyDescent="0.35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" thickBot="1" x14ac:dyDescent="0.35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" thickBot="1" x14ac:dyDescent="0.35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" thickBot="1" x14ac:dyDescent="0.35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" thickBot="1" x14ac:dyDescent="0.35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" thickBot="1" x14ac:dyDescent="0.35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" thickBot="1" x14ac:dyDescent="0.35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" thickBot="1" x14ac:dyDescent="0.35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" thickBot="1" x14ac:dyDescent="0.35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" thickBot="1" x14ac:dyDescent="0.35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" thickBot="1" x14ac:dyDescent="0.35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" thickBot="1" x14ac:dyDescent="0.35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" thickBot="1" x14ac:dyDescent="0.35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" thickBot="1" x14ac:dyDescent="0.35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" thickBot="1" x14ac:dyDescent="0.35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" thickBot="1" x14ac:dyDescent="0.35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" thickBot="1" x14ac:dyDescent="0.35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" thickBot="1" x14ac:dyDescent="0.35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" thickBot="1" x14ac:dyDescent="0.35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" thickBot="1" x14ac:dyDescent="0.35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" thickBot="1" x14ac:dyDescent="0.35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" thickBot="1" x14ac:dyDescent="0.35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" thickBot="1" x14ac:dyDescent="0.35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" thickBot="1" x14ac:dyDescent="0.35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" thickBot="1" x14ac:dyDescent="0.35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" thickBot="1" x14ac:dyDescent="0.35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" thickBot="1" x14ac:dyDescent="0.35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" thickBot="1" x14ac:dyDescent="0.35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" thickBot="1" x14ac:dyDescent="0.35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3815</v>
      </c>
    </row>
    <row r="1207" spans="1:5" ht="15" thickBot="1" x14ac:dyDescent="0.35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" thickBot="1" x14ac:dyDescent="0.35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" thickBot="1" x14ac:dyDescent="0.35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3813</v>
      </c>
    </row>
    <row r="1210" spans="1:5" ht="15" thickBot="1" x14ac:dyDescent="0.35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" thickBot="1" x14ac:dyDescent="0.35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" thickBot="1" x14ac:dyDescent="0.35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" thickBot="1" x14ac:dyDescent="0.35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" thickBot="1" x14ac:dyDescent="0.35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" thickBot="1" x14ac:dyDescent="0.35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" thickBot="1" x14ac:dyDescent="0.35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3814</v>
      </c>
    </row>
    <row r="1217" spans="1:5" ht="15" thickBot="1" x14ac:dyDescent="0.35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" thickBot="1" x14ac:dyDescent="0.35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" thickBot="1" x14ac:dyDescent="0.35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" thickBot="1" x14ac:dyDescent="0.35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" thickBot="1" x14ac:dyDescent="0.35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" thickBot="1" x14ac:dyDescent="0.35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" thickBot="1" x14ac:dyDescent="0.35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" thickBot="1" x14ac:dyDescent="0.35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" thickBot="1" x14ac:dyDescent="0.35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" thickBot="1" x14ac:dyDescent="0.35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" thickBot="1" x14ac:dyDescent="0.35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" thickBot="1" x14ac:dyDescent="0.35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" thickBot="1" x14ac:dyDescent="0.35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" thickBot="1" x14ac:dyDescent="0.35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" thickBot="1" x14ac:dyDescent="0.35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" thickBot="1" x14ac:dyDescent="0.35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" thickBot="1" x14ac:dyDescent="0.35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" thickBot="1" x14ac:dyDescent="0.35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" thickBot="1" x14ac:dyDescent="0.35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" thickBot="1" x14ac:dyDescent="0.35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" thickBot="1" x14ac:dyDescent="0.35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" thickBot="1" x14ac:dyDescent="0.35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" thickBot="1" x14ac:dyDescent="0.35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" thickBot="1" x14ac:dyDescent="0.35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" thickBot="1" x14ac:dyDescent="0.35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3812</v>
      </c>
    </row>
    <row r="1242" spans="1:5" ht="15" thickBot="1" x14ac:dyDescent="0.35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" thickBot="1" x14ac:dyDescent="0.35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" thickBot="1" x14ac:dyDescent="0.35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" thickBot="1" x14ac:dyDescent="0.35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" thickBot="1" x14ac:dyDescent="0.35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" thickBot="1" x14ac:dyDescent="0.35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" thickBot="1" x14ac:dyDescent="0.35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" thickBot="1" x14ac:dyDescent="0.35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" thickBot="1" x14ac:dyDescent="0.35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" thickBot="1" x14ac:dyDescent="0.35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" thickBot="1" x14ac:dyDescent="0.35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" thickBot="1" x14ac:dyDescent="0.35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" thickBot="1" x14ac:dyDescent="0.35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" thickBot="1" x14ac:dyDescent="0.35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" thickBot="1" x14ac:dyDescent="0.35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" thickBot="1" x14ac:dyDescent="0.35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" thickBot="1" x14ac:dyDescent="0.35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" thickBot="1" x14ac:dyDescent="0.35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" thickBot="1" x14ac:dyDescent="0.35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" thickBot="1" x14ac:dyDescent="0.35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" thickBot="1" x14ac:dyDescent="0.35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" thickBot="1" x14ac:dyDescent="0.35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" thickBot="1" x14ac:dyDescent="0.35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" thickBot="1" x14ac:dyDescent="0.35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" thickBot="1" x14ac:dyDescent="0.35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" thickBot="1" x14ac:dyDescent="0.35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" thickBot="1" x14ac:dyDescent="0.35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" thickBot="1" x14ac:dyDescent="0.35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" thickBot="1" x14ac:dyDescent="0.35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" thickBot="1" x14ac:dyDescent="0.35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" thickBot="1" x14ac:dyDescent="0.35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" thickBot="1" x14ac:dyDescent="0.35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" thickBot="1" x14ac:dyDescent="0.35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" thickBot="1" x14ac:dyDescent="0.35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" thickBot="1" x14ac:dyDescent="0.35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" thickBot="1" x14ac:dyDescent="0.35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" thickBot="1" x14ac:dyDescent="0.35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" thickBot="1" x14ac:dyDescent="0.35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" thickBot="1" x14ac:dyDescent="0.35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" thickBot="1" x14ac:dyDescent="0.35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" thickBot="1" x14ac:dyDescent="0.35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" thickBot="1" x14ac:dyDescent="0.35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" thickBot="1" x14ac:dyDescent="0.35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" thickBot="1" x14ac:dyDescent="0.35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" thickBot="1" x14ac:dyDescent="0.35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" thickBot="1" x14ac:dyDescent="0.35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" thickBot="1" x14ac:dyDescent="0.35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" thickBot="1" x14ac:dyDescent="0.35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" thickBot="1" x14ac:dyDescent="0.35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" thickBot="1" x14ac:dyDescent="0.35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" thickBot="1" x14ac:dyDescent="0.35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" thickBot="1" x14ac:dyDescent="0.35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" thickBot="1" x14ac:dyDescent="0.35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" thickBot="1" x14ac:dyDescent="0.35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" thickBot="1" x14ac:dyDescent="0.35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" thickBot="1" x14ac:dyDescent="0.35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" thickBot="1" x14ac:dyDescent="0.35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" thickBot="1" x14ac:dyDescent="0.35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" thickBot="1" x14ac:dyDescent="0.35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" thickBot="1" x14ac:dyDescent="0.35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" thickBot="1" x14ac:dyDescent="0.35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" thickBot="1" x14ac:dyDescent="0.35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" thickBot="1" x14ac:dyDescent="0.35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" thickBot="1" x14ac:dyDescent="0.35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" thickBot="1" x14ac:dyDescent="0.35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" thickBot="1" x14ac:dyDescent="0.35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" thickBot="1" x14ac:dyDescent="0.35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" thickBot="1" x14ac:dyDescent="0.35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" thickBot="1" x14ac:dyDescent="0.35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" thickBot="1" x14ac:dyDescent="0.35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" thickBot="1" x14ac:dyDescent="0.35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" thickBot="1" x14ac:dyDescent="0.35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" thickBot="1" x14ac:dyDescent="0.35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" thickBot="1" x14ac:dyDescent="0.35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" thickBot="1" x14ac:dyDescent="0.35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" thickBot="1" x14ac:dyDescent="0.35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" thickBot="1" x14ac:dyDescent="0.35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" thickBot="1" x14ac:dyDescent="0.35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" thickBot="1" x14ac:dyDescent="0.35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" thickBot="1" x14ac:dyDescent="0.35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" thickBot="1" x14ac:dyDescent="0.35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" thickBot="1" x14ac:dyDescent="0.35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" thickBot="1" x14ac:dyDescent="0.35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" thickBot="1" x14ac:dyDescent="0.35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" thickBot="1" x14ac:dyDescent="0.35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" thickBot="1" x14ac:dyDescent="0.35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" thickBot="1" x14ac:dyDescent="0.35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" thickBot="1" x14ac:dyDescent="0.35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" thickBot="1" x14ac:dyDescent="0.35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" thickBot="1" x14ac:dyDescent="0.35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" thickBot="1" x14ac:dyDescent="0.35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" thickBot="1" x14ac:dyDescent="0.35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" thickBot="1" x14ac:dyDescent="0.35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" thickBot="1" x14ac:dyDescent="0.35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" thickBot="1" x14ac:dyDescent="0.35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" thickBot="1" x14ac:dyDescent="0.35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" thickBot="1" x14ac:dyDescent="0.35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" thickBot="1" x14ac:dyDescent="0.35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" thickBot="1" x14ac:dyDescent="0.35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" thickBot="1" x14ac:dyDescent="0.35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" thickBot="1" x14ac:dyDescent="0.35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" thickBot="1" x14ac:dyDescent="0.35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" thickBot="1" x14ac:dyDescent="0.35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" thickBot="1" x14ac:dyDescent="0.35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" thickBot="1" x14ac:dyDescent="0.35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" thickBot="1" x14ac:dyDescent="0.35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" thickBot="1" x14ac:dyDescent="0.35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" thickBot="1" x14ac:dyDescent="0.35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" thickBot="1" x14ac:dyDescent="0.35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" thickBot="1" x14ac:dyDescent="0.35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" thickBot="1" x14ac:dyDescent="0.35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" thickBot="1" x14ac:dyDescent="0.35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" thickBot="1" x14ac:dyDescent="0.35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" thickBot="1" x14ac:dyDescent="0.35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" thickBot="1" x14ac:dyDescent="0.35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" thickBot="1" x14ac:dyDescent="0.35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" thickBot="1" x14ac:dyDescent="0.35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" thickBot="1" x14ac:dyDescent="0.35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" thickBot="1" x14ac:dyDescent="0.35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" thickBot="1" x14ac:dyDescent="0.35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" thickBot="1" x14ac:dyDescent="0.35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" thickBot="1" x14ac:dyDescent="0.35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" thickBot="1" x14ac:dyDescent="0.35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" thickBot="1" x14ac:dyDescent="0.35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" thickBot="1" x14ac:dyDescent="0.35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" thickBot="1" x14ac:dyDescent="0.35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" thickBot="1" x14ac:dyDescent="0.35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" thickBot="1" x14ac:dyDescent="0.35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" thickBot="1" x14ac:dyDescent="0.35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" thickBot="1" x14ac:dyDescent="0.35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" thickBot="1" x14ac:dyDescent="0.35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" thickBot="1" x14ac:dyDescent="0.35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" thickBot="1" x14ac:dyDescent="0.35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" thickBot="1" x14ac:dyDescent="0.35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" thickBot="1" x14ac:dyDescent="0.35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" thickBot="1" x14ac:dyDescent="0.35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" thickBot="1" x14ac:dyDescent="0.35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" thickBot="1" x14ac:dyDescent="0.35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" thickBot="1" x14ac:dyDescent="0.35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" thickBot="1" x14ac:dyDescent="0.35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" thickBot="1" x14ac:dyDescent="0.35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" thickBot="1" x14ac:dyDescent="0.35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" thickBot="1" x14ac:dyDescent="0.35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" thickBot="1" x14ac:dyDescent="0.35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" thickBot="1" x14ac:dyDescent="0.35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" thickBot="1" x14ac:dyDescent="0.35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" thickBot="1" x14ac:dyDescent="0.35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" thickBot="1" x14ac:dyDescent="0.35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" thickBot="1" x14ac:dyDescent="0.35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" thickBot="1" x14ac:dyDescent="0.35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" thickBot="1" x14ac:dyDescent="0.35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" thickBot="1" x14ac:dyDescent="0.35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" thickBot="1" x14ac:dyDescent="0.35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" thickBot="1" x14ac:dyDescent="0.35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" thickBot="1" x14ac:dyDescent="0.35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" thickBot="1" x14ac:dyDescent="0.35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" thickBot="1" x14ac:dyDescent="0.35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" thickBot="1" x14ac:dyDescent="0.35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" thickBot="1" x14ac:dyDescent="0.35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" thickBot="1" x14ac:dyDescent="0.35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" thickBot="1" x14ac:dyDescent="0.35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" thickBot="1" x14ac:dyDescent="0.35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" thickBot="1" x14ac:dyDescent="0.35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" thickBot="1" x14ac:dyDescent="0.35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" thickBot="1" x14ac:dyDescent="0.35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" thickBot="1" x14ac:dyDescent="0.35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" thickBot="1" x14ac:dyDescent="0.35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" thickBot="1" x14ac:dyDescent="0.35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" thickBot="1" x14ac:dyDescent="0.35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" thickBot="1" x14ac:dyDescent="0.35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" thickBot="1" x14ac:dyDescent="0.35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" thickBot="1" x14ac:dyDescent="0.35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" thickBot="1" x14ac:dyDescent="0.35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" thickBot="1" x14ac:dyDescent="0.35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" thickBot="1" x14ac:dyDescent="0.35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" thickBot="1" x14ac:dyDescent="0.35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" thickBot="1" x14ac:dyDescent="0.35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" thickBot="1" x14ac:dyDescent="0.35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" thickBot="1" x14ac:dyDescent="0.35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" thickBot="1" x14ac:dyDescent="0.35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" thickBot="1" x14ac:dyDescent="0.35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" thickBot="1" x14ac:dyDescent="0.35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" thickBot="1" x14ac:dyDescent="0.35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" thickBot="1" x14ac:dyDescent="0.35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" thickBot="1" x14ac:dyDescent="0.35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" thickBot="1" x14ac:dyDescent="0.35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" thickBot="1" x14ac:dyDescent="0.35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" thickBot="1" x14ac:dyDescent="0.35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" thickBot="1" x14ac:dyDescent="0.35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" thickBot="1" x14ac:dyDescent="0.35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" thickBot="1" x14ac:dyDescent="0.35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" thickBot="1" x14ac:dyDescent="0.35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" thickBot="1" x14ac:dyDescent="0.35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" thickBot="1" x14ac:dyDescent="0.35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" thickBot="1" x14ac:dyDescent="0.35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" thickBot="1" x14ac:dyDescent="0.35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" thickBot="1" x14ac:dyDescent="0.35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" thickBot="1" x14ac:dyDescent="0.35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" thickBot="1" x14ac:dyDescent="0.35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" thickBot="1" x14ac:dyDescent="0.35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" thickBot="1" x14ac:dyDescent="0.35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" thickBot="1" x14ac:dyDescent="0.35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" thickBot="1" x14ac:dyDescent="0.35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" thickBot="1" x14ac:dyDescent="0.35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" thickBot="1" x14ac:dyDescent="0.35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" thickBot="1" x14ac:dyDescent="0.35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" thickBot="1" x14ac:dyDescent="0.35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" thickBot="1" x14ac:dyDescent="0.35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" thickBot="1" x14ac:dyDescent="0.35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" thickBot="1" x14ac:dyDescent="0.35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" thickBot="1" x14ac:dyDescent="0.35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" thickBot="1" x14ac:dyDescent="0.35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" thickBot="1" x14ac:dyDescent="0.35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" thickBot="1" x14ac:dyDescent="0.35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" thickBot="1" x14ac:dyDescent="0.35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" thickBot="1" x14ac:dyDescent="0.35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" thickBot="1" x14ac:dyDescent="0.35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" thickBot="1" x14ac:dyDescent="0.35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" thickBot="1" x14ac:dyDescent="0.35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" thickBot="1" x14ac:dyDescent="0.35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" thickBot="1" x14ac:dyDescent="0.35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" thickBot="1" x14ac:dyDescent="0.35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" thickBot="1" x14ac:dyDescent="0.35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" thickBot="1" x14ac:dyDescent="0.35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" thickBot="1" x14ac:dyDescent="0.35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" thickBot="1" x14ac:dyDescent="0.35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" thickBot="1" x14ac:dyDescent="0.35">
      <c r="A1468" s="128" t="s">
        <v>3684</v>
      </c>
      <c r="B1468" s="136">
        <v>736</v>
      </c>
      <c r="C1468" s="128" t="s">
        <v>3789</v>
      </c>
      <c r="D1468" s="136">
        <v>460</v>
      </c>
      <c r="E1468" s="128" t="s">
        <v>1289</v>
      </c>
    </row>
    <row r="1469" spans="1:5" ht="15" thickBot="1" x14ac:dyDescent="0.35">
      <c r="A1469" s="128" t="s">
        <v>3684</v>
      </c>
      <c r="B1469" s="136">
        <v>736</v>
      </c>
      <c r="C1469" s="128" t="s">
        <v>3789</v>
      </c>
      <c r="D1469" s="136">
        <v>640</v>
      </c>
      <c r="E1469" s="128" t="s">
        <v>1290</v>
      </c>
    </row>
    <row r="1470" spans="1:5" ht="15" thickBot="1" x14ac:dyDescent="0.35">
      <c r="A1470" s="128" t="s">
        <v>3684</v>
      </c>
      <c r="B1470" s="136">
        <v>736</v>
      </c>
      <c r="C1470" s="128" t="s">
        <v>3789</v>
      </c>
      <c r="D1470" s="136">
        <v>641</v>
      </c>
      <c r="E1470" s="128" t="s">
        <v>1291</v>
      </c>
    </row>
    <row r="1471" spans="1:5" ht="15" thickBot="1" x14ac:dyDescent="0.35">
      <c r="A1471" s="128" t="s">
        <v>3684</v>
      </c>
      <c r="B1471" s="136">
        <v>736</v>
      </c>
      <c r="C1471" s="128" t="s">
        <v>3789</v>
      </c>
      <c r="D1471" s="136">
        <v>643</v>
      </c>
      <c r="E1471" s="128" t="s">
        <v>1293</v>
      </c>
    </row>
    <row r="1472" spans="1:5" ht="15" thickBot="1" x14ac:dyDescent="0.35">
      <c r="A1472" s="128" t="s">
        <v>3684</v>
      </c>
      <c r="B1472" s="136">
        <v>736</v>
      </c>
      <c r="C1472" s="128" t="s">
        <v>3789</v>
      </c>
      <c r="D1472" s="136">
        <v>642</v>
      </c>
      <c r="E1472" s="128" t="s">
        <v>1292</v>
      </c>
    </row>
    <row r="1473" spans="1:5" ht="15" thickBot="1" x14ac:dyDescent="0.35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" thickBot="1" x14ac:dyDescent="0.35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" thickBot="1" x14ac:dyDescent="0.35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" thickBot="1" x14ac:dyDescent="0.35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" thickBot="1" x14ac:dyDescent="0.35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" thickBot="1" x14ac:dyDescent="0.35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" thickBot="1" x14ac:dyDescent="0.35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" thickBot="1" x14ac:dyDescent="0.35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" thickBot="1" x14ac:dyDescent="0.35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" thickBot="1" x14ac:dyDescent="0.35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" thickBot="1" x14ac:dyDescent="0.35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" thickBot="1" x14ac:dyDescent="0.35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" thickBot="1" x14ac:dyDescent="0.35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" thickBot="1" x14ac:dyDescent="0.35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" thickBot="1" x14ac:dyDescent="0.35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" thickBot="1" x14ac:dyDescent="0.35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" thickBot="1" x14ac:dyDescent="0.35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" thickBot="1" x14ac:dyDescent="0.35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" thickBot="1" x14ac:dyDescent="0.35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" thickBot="1" x14ac:dyDescent="0.35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" thickBot="1" x14ac:dyDescent="0.35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" thickBot="1" x14ac:dyDescent="0.35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" thickBot="1" x14ac:dyDescent="0.35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" thickBot="1" x14ac:dyDescent="0.35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" thickBot="1" x14ac:dyDescent="0.35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" thickBot="1" x14ac:dyDescent="0.35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" thickBot="1" x14ac:dyDescent="0.35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" thickBot="1" x14ac:dyDescent="0.35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" thickBot="1" x14ac:dyDescent="0.35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" thickBot="1" x14ac:dyDescent="0.35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" thickBot="1" x14ac:dyDescent="0.35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" thickBot="1" x14ac:dyDescent="0.35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" thickBot="1" x14ac:dyDescent="0.35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" thickBot="1" x14ac:dyDescent="0.35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" thickBot="1" x14ac:dyDescent="0.35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" thickBot="1" x14ac:dyDescent="0.35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" thickBot="1" x14ac:dyDescent="0.35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" thickBot="1" x14ac:dyDescent="0.35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" thickBot="1" x14ac:dyDescent="0.35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" thickBot="1" x14ac:dyDescent="0.35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" thickBot="1" x14ac:dyDescent="0.35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" thickBot="1" x14ac:dyDescent="0.35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" thickBot="1" x14ac:dyDescent="0.35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" thickBot="1" x14ac:dyDescent="0.35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" thickBot="1" x14ac:dyDescent="0.35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" thickBot="1" x14ac:dyDescent="0.35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" thickBot="1" x14ac:dyDescent="0.35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" thickBot="1" x14ac:dyDescent="0.35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" thickBot="1" x14ac:dyDescent="0.35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" thickBot="1" x14ac:dyDescent="0.35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" thickBot="1" x14ac:dyDescent="0.35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" thickBot="1" x14ac:dyDescent="0.35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" thickBot="1" x14ac:dyDescent="0.35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" thickBot="1" x14ac:dyDescent="0.35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" thickBot="1" x14ac:dyDescent="0.35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" thickBot="1" x14ac:dyDescent="0.35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" thickBot="1" x14ac:dyDescent="0.35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" thickBot="1" x14ac:dyDescent="0.35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" thickBot="1" x14ac:dyDescent="0.35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" thickBot="1" x14ac:dyDescent="0.35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" thickBot="1" x14ac:dyDescent="0.35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" thickBot="1" x14ac:dyDescent="0.35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" thickBot="1" x14ac:dyDescent="0.35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" thickBot="1" x14ac:dyDescent="0.35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" thickBot="1" x14ac:dyDescent="0.35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" thickBot="1" x14ac:dyDescent="0.35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" thickBot="1" x14ac:dyDescent="0.35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" thickBot="1" x14ac:dyDescent="0.35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" thickBot="1" x14ac:dyDescent="0.35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" thickBot="1" x14ac:dyDescent="0.35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" thickBot="1" x14ac:dyDescent="0.35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" thickBot="1" x14ac:dyDescent="0.35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" thickBot="1" x14ac:dyDescent="0.35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" thickBot="1" x14ac:dyDescent="0.35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" thickBot="1" x14ac:dyDescent="0.35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" thickBot="1" x14ac:dyDescent="0.35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" thickBot="1" x14ac:dyDescent="0.35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" thickBot="1" x14ac:dyDescent="0.35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" thickBot="1" x14ac:dyDescent="0.35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" thickBot="1" x14ac:dyDescent="0.35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" thickBot="1" x14ac:dyDescent="0.35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" thickBot="1" x14ac:dyDescent="0.35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" thickBot="1" x14ac:dyDescent="0.35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" thickBot="1" x14ac:dyDescent="0.35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" thickBot="1" x14ac:dyDescent="0.35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" thickBot="1" x14ac:dyDescent="0.35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" thickBot="1" x14ac:dyDescent="0.35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" thickBot="1" x14ac:dyDescent="0.35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" thickBot="1" x14ac:dyDescent="0.35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" thickBot="1" x14ac:dyDescent="0.35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" thickBot="1" x14ac:dyDescent="0.35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" thickBot="1" x14ac:dyDescent="0.35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" thickBot="1" x14ac:dyDescent="0.35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" thickBot="1" x14ac:dyDescent="0.35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" thickBot="1" x14ac:dyDescent="0.35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" thickBot="1" x14ac:dyDescent="0.35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" thickBot="1" x14ac:dyDescent="0.35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" thickBot="1" x14ac:dyDescent="0.35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" thickBot="1" x14ac:dyDescent="0.35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" thickBot="1" x14ac:dyDescent="0.35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" thickBot="1" x14ac:dyDescent="0.35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" thickBot="1" x14ac:dyDescent="0.35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" thickBot="1" x14ac:dyDescent="0.35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" thickBot="1" x14ac:dyDescent="0.35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" thickBot="1" x14ac:dyDescent="0.35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" thickBot="1" x14ac:dyDescent="0.35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" thickBot="1" x14ac:dyDescent="0.35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" thickBot="1" x14ac:dyDescent="0.35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" thickBot="1" x14ac:dyDescent="0.35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" thickBot="1" x14ac:dyDescent="0.35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" thickBot="1" x14ac:dyDescent="0.35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" thickBot="1" x14ac:dyDescent="0.35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" thickBot="1" x14ac:dyDescent="0.35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" thickBot="1" x14ac:dyDescent="0.35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" thickBot="1" x14ac:dyDescent="0.35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" thickBot="1" x14ac:dyDescent="0.35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" thickBot="1" x14ac:dyDescent="0.35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" thickBot="1" x14ac:dyDescent="0.35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" thickBot="1" x14ac:dyDescent="0.35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" thickBot="1" x14ac:dyDescent="0.35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" thickBot="1" x14ac:dyDescent="0.35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" thickBot="1" x14ac:dyDescent="0.35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" thickBot="1" x14ac:dyDescent="0.35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" thickBot="1" x14ac:dyDescent="0.35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" thickBot="1" x14ac:dyDescent="0.35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" thickBot="1" x14ac:dyDescent="0.35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" thickBot="1" x14ac:dyDescent="0.35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" thickBot="1" x14ac:dyDescent="0.35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" thickBot="1" x14ac:dyDescent="0.35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" thickBot="1" x14ac:dyDescent="0.35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" thickBot="1" x14ac:dyDescent="0.35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" thickBot="1" x14ac:dyDescent="0.35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" thickBot="1" x14ac:dyDescent="0.35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" thickBot="1" x14ac:dyDescent="0.35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" thickBot="1" x14ac:dyDescent="0.35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" thickBot="1" x14ac:dyDescent="0.35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" thickBot="1" x14ac:dyDescent="0.35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" thickBot="1" x14ac:dyDescent="0.35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" thickBot="1" x14ac:dyDescent="0.35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" thickBot="1" x14ac:dyDescent="0.35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" thickBot="1" x14ac:dyDescent="0.35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" thickBot="1" x14ac:dyDescent="0.35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" thickBot="1" x14ac:dyDescent="0.35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" thickBot="1" x14ac:dyDescent="0.35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" thickBot="1" x14ac:dyDescent="0.35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" thickBot="1" x14ac:dyDescent="0.35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" thickBot="1" x14ac:dyDescent="0.35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" thickBot="1" x14ac:dyDescent="0.35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" thickBot="1" x14ac:dyDescent="0.35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" thickBot="1" x14ac:dyDescent="0.35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" thickBot="1" x14ac:dyDescent="0.35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" thickBot="1" x14ac:dyDescent="0.35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" thickBot="1" x14ac:dyDescent="0.35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" thickBot="1" x14ac:dyDescent="0.35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" thickBot="1" x14ac:dyDescent="0.35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" thickBot="1" x14ac:dyDescent="0.35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" thickBot="1" x14ac:dyDescent="0.35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" thickBot="1" x14ac:dyDescent="0.35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" thickBot="1" x14ac:dyDescent="0.35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" thickBot="1" x14ac:dyDescent="0.35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" thickBot="1" x14ac:dyDescent="0.35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" thickBot="1" x14ac:dyDescent="0.35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" thickBot="1" x14ac:dyDescent="0.35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" thickBot="1" x14ac:dyDescent="0.35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" thickBot="1" x14ac:dyDescent="0.35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" thickBot="1" x14ac:dyDescent="0.35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" thickBot="1" x14ac:dyDescent="0.35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" thickBot="1" x14ac:dyDescent="0.35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" thickBot="1" x14ac:dyDescent="0.35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" thickBot="1" x14ac:dyDescent="0.35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" thickBot="1" x14ac:dyDescent="0.35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" thickBot="1" x14ac:dyDescent="0.35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" thickBot="1" x14ac:dyDescent="0.35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" thickBot="1" x14ac:dyDescent="0.35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" thickBot="1" x14ac:dyDescent="0.35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" thickBot="1" x14ac:dyDescent="0.35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" thickBot="1" x14ac:dyDescent="0.35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" thickBot="1" x14ac:dyDescent="0.35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" thickBot="1" x14ac:dyDescent="0.35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" thickBot="1" x14ac:dyDescent="0.35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" thickBot="1" x14ac:dyDescent="0.35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" thickBot="1" x14ac:dyDescent="0.35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" thickBot="1" x14ac:dyDescent="0.35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" thickBot="1" x14ac:dyDescent="0.35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" thickBot="1" x14ac:dyDescent="0.35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" thickBot="1" x14ac:dyDescent="0.35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" thickBot="1" x14ac:dyDescent="0.35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" thickBot="1" x14ac:dyDescent="0.35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" thickBot="1" x14ac:dyDescent="0.35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" thickBot="1" x14ac:dyDescent="0.35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" thickBot="1" x14ac:dyDescent="0.35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" thickBot="1" x14ac:dyDescent="0.35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" thickBot="1" x14ac:dyDescent="0.35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" thickBot="1" x14ac:dyDescent="0.35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" thickBot="1" x14ac:dyDescent="0.35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" thickBot="1" x14ac:dyDescent="0.35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" thickBot="1" x14ac:dyDescent="0.35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" thickBot="1" x14ac:dyDescent="0.35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" thickBot="1" x14ac:dyDescent="0.35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" thickBot="1" x14ac:dyDescent="0.35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" thickBot="1" x14ac:dyDescent="0.35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" thickBot="1" x14ac:dyDescent="0.35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" thickBot="1" x14ac:dyDescent="0.35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" thickBot="1" x14ac:dyDescent="0.35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" thickBot="1" x14ac:dyDescent="0.35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" thickBot="1" x14ac:dyDescent="0.35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" thickBot="1" x14ac:dyDescent="0.35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" thickBot="1" x14ac:dyDescent="0.35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" thickBot="1" x14ac:dyDescent="0.35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" thickBot="1" x14ac:dyDescent="0.35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" thickBot="1" x14ac:dyDescent="0.35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" thickBot="1" x14ac:dyDescent="0.35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" thickBot="1" x14ac:dyDescent="0.35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" thickBot="1" x14ac:dyDescent="0.35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" thickBot="1" x14ac:dyDescent="0.35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" thickBot="1" x14ac:dyDescent="0.35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" thickBot="1" x14ac:dyDescent="0.35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" thickBot="1" x14ac:dyDescent="0.35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" thickBot="1" x14ac:dyDescent="0.35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" thickBot="1" x14ac:dyDescent="0.35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" thickBot="1" x14ac:dyDescent="0.35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" thickBot="1" x14ac:dyDescent="0.35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" thickBot="1" x14ac:dyDescent="0.35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" thickBot="1" x14ac:dyDescent="0.35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" thickBot="1" x14ac:dyDescent="0.35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" thickBot="1" x14ac:dyDescent="0.35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" thickBot="1" x14ac:dyDescent="0.35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" thickBot="1" x14ac:dyDescent="0.35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" thickBot="1" x14ac:dyDescent="0.35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" thickBot="1" x14ac:dyDescent="0.35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" thickBot="1" x14ac:dyDescent="0.35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" thickBot="1" x14ac:dyDescent="0.35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" thickBot="1" x14ac:dyDescent="0.35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" thickBot="1" x14ac:dyDescent="0.35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" thickBot="1" x14ac:dyDescent="0.35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" thickBot="1" x14ac:dyDescent="0.35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" thickBot="1" x14ac:dyDescent="0.35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" thickBot="1" x14ac:dyDescent="0.35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" thickBot="1" x14ac:dyDescent="0.35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" thickBot="1" x14ac:dyDescent="0.35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" thickBot="1" x14ac:dyDescent="0.35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" thickBot="1" x14ac:dyDescent="0.35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" thickBot="1" x14ac:dyDescent="0.35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" thickBot="1" x14ac:dyDescent="0.35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" thickBot="1" x14ac:dyDescent="0.35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" thickBot="1" x14ac:dyDescent="0.35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" thickBot="1" x14ac:dyDescent="0.35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" thickBot="1" x14ac:dyDescent="0.35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" thickBot="1" x14ac:dyDescent="0.35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" thickBot="1" x14ac:dyDescent="0.35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" thickBot="1" x14ac:dyDescent="0.35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" thickBot="1" x14ac:dyDescent="0.35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" thickBot="1" x14ac:dyDescent="0.35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" thickBot="1" x14ac:dyDescent="0.35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" thickBot="1" x14ac:dyDescent="0.35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" thickBot="1" x14ac:dyDescent="0.35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" thickBot="1" x14ac:dyDescent="0.35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" thickBot="1" x14ac:dyDescent="0.35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" thickBot="1" x14ac:dyDescent="0.35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" thickBot="1" x14ac:dyDescent="0.35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" thickBot="1" x14ac:dyDescent="0.35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" thickBot="1" x14ac:dyDescent="0.35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" thickBot="1" x14ac:dyDescent="0.35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" thickBot="1" x14ac:dyDescent="0.35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" thickBot="1" x14ac:dyDescent="0.35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" thickBot="1" x14ac:dyDescent="0.35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" thickBot="1" x14ac:dyDescent="0.35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" thickBot="1" x14ac:dyDescent="0.35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" thickBot="1" x14ac:dyDescent="0.35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" thickBot="1" x14ac:dyDescent="0.35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" thickBot="1" x14ac:dyDescent="0.35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" thickBot="1" x14ac:dyDescent="0.35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" thickBot="1" x14ac:dyDescent="0.35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" thickBot="1" x14ac:dyDescent="0.35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" thickBot="1" x14ac:dyDescent="0.35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" thickBot="1" x14ac:dyDescent="0.35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" thickBot="1" x14ac:dyDescent="0.35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" thickBot="1" x14ac:dyDescent="0.35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" thickBot="1" x14ac:dyDescent="0.35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" thickBot="1" x14ac:dyDescent="0.35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" thickBot="1" x14ac:dyDescent="0.35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" thickBot="1" x14ac:dyDescent="0.35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" thickBot="1" x14ac:dyDescent="0.35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" thickBot="1" x14ac:dyDescent="0.35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" thickBot="1" x14ac:dyDescent="0.35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" thickBot="1" x14ac:dyDescent="0.35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" thickBot="1" x14ac:dyDescent="0.35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" thickBot="1" x14ac:dyDescent="0.35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" thickBot="1" x14ac:dyDescent="0.35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" thickBot="1" x14ac:dyDescent="0.35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" thickBot="1" x14ac:dyDescent="0.35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" thickBot="1" x14ac:dyDescent="0.35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" thickBot="1" x14ac:dyDescent="0.35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" thickBot="1" x14ac:dyDescent="0.35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" thickBot="1" x14ac:dyDescent="0.35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" thickBot="1" x14ac:dyDescent="0.35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" thickBot="1" x14ac:dyDescent="0.35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" thickBot="1" x14ac:dyDescent="0.35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" thickBot="1" x14ac:dyDescent="0.35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" thickBot="1" x14ac:dyDescent="0.35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" thickBot="1" x14ac:dyDescent="0.35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" thickBot="1" x14ac:dyDescent="0.35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" thickBot="1" x14ac:dyDescent="0.35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" thickBot="1" x14ac:dyDescent="0.35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" thickBot="1" x14ac:dyDescent="0.35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" thickBot="1" x14ac:dyDescent="0.35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" thickBot="1" x14ac:dyDescent="0.35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" thickBot="1" x14ac:dyDescent="0.35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" thickBot="1" x14ac:dyDescent="0.35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" thickBot="1" x14ac:dyDescent="0.35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" thickBot="1" x14ac:dyDescent="0.35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" thickBot="1" x14ac:dyDescent="0.35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" thickBot="1" x14ac:dyDescent="0.35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" thickBot="1" x14ac:dyDescent="0.35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" thickBot="1" x14ac:dyDescent="0.35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" thickBot="1" x14ac:dyDescent="0.35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" thickBot="1" x14ac:dyDescent="0.35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" thickBot="1" x14ac:dyDescent="0.35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" thickBot="1" x14ac:dyDescent="0.35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" thickBot="1" x14ac:dyDescent="0.35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" thickBot="1" x14ac:dyDescent="0.35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" thickBot="1" x14ac:dyDescent="0.35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" thickBot="1" x14ac:dyDescent="0.35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" thickBot="1" x14ac:dyDescent="0.35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" thickBot="1" x14ac:dyDescent="0.35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" thickBot="1" x14ac:dyDescent="0.35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" thickBot="1" x14ac:dyDescent="0.35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" thickBot="1" x14ac:dyDescent="0.35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" thickBot="1" x14ac:dyDescent="0.35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" thickBot="1" x14ac:dyDescent="0.35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" thickBot="1" x14ac:dyDescent="0.35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" thickBot="1" x14ac:dyDescent="0.35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" thickBot="1" x14ac:dyDescent="0.35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" thickBot="1" x14ac:dyDescent="0.35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" thickBot="1" x14ac:dyDescent="0.35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" thickBot="1" x14ac:dyDescent="0.35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" thickBot="1" x14ac:dyDescent="0.35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" thickBot="1" x14ac:dyDescent="0.35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" thickBot="1" x14ac:dyDescent="0.35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" thickBot="1" x14ac:dyDescent="0.35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" thickBot="1" x14ac:dyDescent="0.35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" thickBot="1" x14ac:dyDescent="0.35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" thickBot="1" x14ac:dyDescent="0.35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" thickBot="1" x14ac:dyDescent="0.35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" thickBot="1" x14ac:dyDescent="0.35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" thickBot="1" x14ac:dyDescent="0.35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" thickBot="1" x14ac:dyDescent="0.35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" thickBot="1" x14ac:dyDescent="0.35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" thickBot="1" x14ac:dyDescent="0.35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" thickBot="1" x14ac:dyDescent="0.35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" thickBot="1" x14ac:dyDescent="0.35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" thickBot="1" x14ac:dyDescent="0.35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" thickBot="1" x14ac:dyDescent="0.35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" thickBot="1" x14ac:dyDescent="0.35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" thickBot="1" x14ac:dyDescent="0.35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" thickBot="1" x14ac:dyDescent="0.35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" thickBot="1" x14ac:dyDescent="0.35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" thickBot="1" x14ac:dyDescent="0.35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" thickBot="1" x14ac:dyDescent="0.35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" thickBot="1" x14ac:dyDescent="0.35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" thickBot="1" x14ac:dyDescent="0.35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" thickBot="1" x14ac:dyDescent="0.35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" thickBot="1" x14ac:dyDescent="0.35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" thickBot="1" x14ac:dyDescent="0.35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" thickBot="1" x14ac:dyDescent="0.35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" thickBot="1" x14ac:dyDescent="0.35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" thickBot="1" x14ac:dyDescent="0.35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" thickBot="1" x14ac:dyDescent="0.35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" thickBot="1" x14ac:dyDescent="0.35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" thickBot="1" x14ac:dyDescent="0.35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" thickBot="1" x14ac:dyDescent="0.35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" thickBot="1" x14ac:dyDescent="0.35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" thickBot="1" x14ac:dyDescent="0.35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" thickBot="1" x14ac:dyDescent="0.35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" thickBot="1" x14ac:dyDescent="0.35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" thickBot="1" x14ac:dyDescent="0.35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" thickBot="1" x14ac:dyDescent="0.35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" thickBot="1" x14ac:dyDescent="0.35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" thickBot="1" x14ac:dyDescent="0.35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" thickBot="1" x14ac:dyDescent="0.35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" thickBot="1" x14ac:dyDescent="0.35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" thickBot="1" x14ac:dyDescent="0.35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" thickBot="1" x14ac:dyDescent="0.35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" thickBot="1" x14ac:dyDescent="0.35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" thickBot="1" x14ac:dyDescent="0.35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" thickBot="1" x14ac:dyDescent="0.35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" thickBot="1" x14ac:dyDescent="0.35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" thickBot="1" x14ac:dyDescent="0.35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" thickBot="1" x14ac:dyDescent="0.35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" thickBot="1" x14ac:dyDescent="0.35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" thickBot="1" x14ac:dyDescent="0.35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" thickBot="1" x14ac:dyDescent="0.35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" thickBot="1" x14ac:dyDescent="0.35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" thickBot="1" x14ac:dyDescent="0.35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" thickBot="1" x14ac:dyDescent="0.35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" thickBot="1" x14ac:dyDescent="0.35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" thickBot="1" x14ac:dyDescent="0.35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" thickBot="1" x14ac:dyDescent="0.35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" thickBot="1" x14ac:dyDescent="0.35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" thickBot="1" x14ac:dyDescent="0.35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" thickBot="1" x14ac:dyDescent="0.35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" thickBot="1" x14ac:dyDescent="0.35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" thickBot="1" x14ac:dyDescent="0.35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" thickBot="1" x14ac:dyDescent="0.35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" thickBot="1" x14ac:dyDescent="0.35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" thickBot="1" x14ac:dyDescent="0.35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" thickBot="1" x14ac:dyDescent="0.35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" thickBot="1" x14ac:dyDescent="0.35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" thickBot="1" x14ac:dyDescent="0.35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" thickBot="1" x14ac:dyDescent="0.35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" thickBot="1" x14ac:dyDescent="0.35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" thickBot="1" x14ac:dyDescent="0.35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" thickBot="1" x14ac:dyDescent="0.35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" thickBot="1" x14ac:dyDescent="0.35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" thickBot="1" x14ac:dyDescent="0.35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" thickBot="1" x14ac:dyDescent="0.35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" thickBot="1" x14ac:dyDescent="0.35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" thickBot="1" x14ac:dyDescent="0.35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" thickBot="1" x14ac:dyDescent="0.35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" thickBot="1" x14ac:dyDescent="0.35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" thickBot="1" x14ac:dyDescent="0.35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" thickBot="1" x14ac:dyDescent="0.35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" thickBot="1" x14ac:dyDescent="0.35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" thickBot="1" x14ac:dyDescent="0.35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" thickBot="1" x14ac:dyDescent="0.35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" thickBot="1" x14ac:dyDescent="0.35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" thickBot="1" x14ac:dyDescent="0.35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" thickBot="1" x14ac:dyDescent="0.35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" thickBot="1" x14ac:dyDescent="0.35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" thickBot="1" x14ac:dyDescent="0.35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" thickBot="1" x14ac:dyDescent="0.35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" thickBot="1" x14ac:dyDescent="0.35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" thickBot="1" x14ac:dyDescent="0.35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" thickBot="1" x14ac:dyDescent="0.35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" thickBot="1" x14ac:dyDescent="0.35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" thickBot="1" x14ac:dyDescent="0.35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" thickBot="1" x14ac:dyDescent="0.35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" thickBot="1" x14ac:dyDescent="0.35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" thickBot="1" x14ac:dyDescent="0.35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" thickBot="1" x14ac:dyDescent="0.35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" thickBot="1" x14ac:dyDescent="0.35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" thickBot="1" x14ac:dyDescent="0.35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" thickBot="1" x14ac:dyDescent="0.35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" thickBot="1" x14ac:dyDescent="0.35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" thickBot="1" x14ac:dyDescent="0.35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" thickBot="1" x14ac:dyDescent="0.35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" thickBot="1" x14ac:dyDescent="0.35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" thickBot="1" x14ac:dyDescent="0.35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" thickBot="1" x14ac:dyDescent="0.35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" thickBot="1" x14ac:dyDescent="0.35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" thickBot="1" x14ac:dyDescent="0.35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" thickBot="1" x14ac:dyDescent="0.35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" thickBot="1" x14ac:dyDescent="0.35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" thickBot="1" x14ac:dyDescent="0.35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" thickBot="1" x14ac:dyDescent="0.35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" thickBot="1" x14ac:dyDescent="0.35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" thickBot="1" x14ac:dyDescent="0.35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" thickBot="1" x14ac:dyDescent="0.35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" thickBot="1" x14ac:dyDescent="0.35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" thickBot="1" x14ac:dyDescent="0.35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" thickBot="1" x14ac:dyDescent="0.35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" thickBot="1" x14ac:dyDescent="0.35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" thickBot="1" x14ac:dyDescent="0.35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" thickBot="1" x14ac:dyDescent="0.35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" thickBot="1" x14ac:dyDescent="0.35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" thickBot="1" x14ac:dyDescent="0.35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" thickBot="1" x14ac:dyDescent="0.35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" thickBot="1" x14ac:dyDescent="0.35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" thickBot="1" x14ac:dyDescent="0.35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" thickBot="1" x14ac:dyDescent="0.35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" thickBot="1" x14ac:dyDescent="0.35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" thickBot="1" x14ac:dyDescent="0.35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" thickBot="1" x14ac:dyDescent="0.35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" thickBot="1" x14ac:dyDescent="0.35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" thickBot="1" x14ac:dyDescent="0.35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" thickBot="1" x14ac:dyDescent="0.35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" thickBot="1" x14ac:dyDescent="0.35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" thickBot="1" x14ac:dyDescent="0.35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" thickBot="1" x14ac:dyDescent="0.35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" thickBot="1" x14ac:dyDescent="0.35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" thickBot="1" x14ac:dyDescent="0.35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" thickBot="1" x14ac:dyDescent="0.35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" thickBot="1" x14ac:dyDescent="0.35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" thickBot="1" x14ac:dyDescent="0.35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" thickBot="1" x14ac:dyDescent="0.35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" thickBot="1" x14ac:dyDescent="0.35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" thickBot="1" x14ac:dyDescent="0.35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" thickBot="1" x14ac:dyDescent="0.35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" thickBot="1" x14ac:dyDescent="0.35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" thickBot="1" x14ac:dyDescent="0.35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" thickBot="1" x14ac:dyDescent="0.35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" thickBot="1" x14ac:dyDescent="0.35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" thickBot="1" x14ac:dyDescent="0.35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" thickBot="1" x14ac:dyDescent="0.35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" thickBot="1" x14ac:dyDescent="0.35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" thickBot="1" x14ac:dyDescent="0.35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" thickBot="1" x14ac:dyDescent="0.35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" thickBot="1" x14ac:dyDescent="0.35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" thickBot="1" x14ac:dyDescent="0.35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" thickBot="1" x14ac:dyDescent="0.35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" thickBot="1" x14ac:dyDescent="0.35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" thickBot="1" x14ac:dyDescent="0.35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" thickBot="1" x14ac:dyDescent="0.35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" thickBot="1" x14ac:dyDescent="0.35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" thickBot="1" x14ac:dyDescent="0.35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" thickBot="1" x14ac:dyDescent="0.35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" thickBot="1" x14ac:dyDescent="0.35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" thickBot="1" x14ac:dyDescent="0.35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" thickBot="1" x14ac:dyDescent="0.35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" thickBot="1" x14ac:dyDescent="0.35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" thickBot="1" x14ac:dyDescent="0.35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" thickBot="1" x14ac:dyDescent="0.35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" thickBot="1" x14ac:dyDescent="0.35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" thickBot="1" x14ac:dyDescent="0.35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" thickBot="1" x14ac:dyDescent="0.35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" thickBot="1" x14ac:dyDescent="0.35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" thickBot="1" x14ac:dyDescent="0.35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" thickBot="1" x14ac:dyDescent="0.35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" thickBot="1" x14ac:dyDescent="0.35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" thickBot="1" x14ac:dyDescent="0.35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" thickBot="1" x14ac:dyDescent="0.35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" thickBot="1" x14ac:dyDescent="0.35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" thickBot="1" x14ac:dyDescent="0.35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" thickBot="1" x14ac:dyDescent="0.35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" thickBot="1" x14ac:dyDescent="0.35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" thickBot="1" x14ac:dyDescent="0.35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" thickBot="1" x14ac:dyDescent="0.35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" thickBot="1" x14ac:dyDescent="0.35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" thickBot="1" x14ac:dyDescent="0.35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" thickBot="1" x14ac:dyDescent="0.35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" thickBot="1" x14ac:dyDescent="0.35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" thickBot="1" x14ac:dyDescent="0.35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" thickBot="1" x14ac:dyDescent="0.35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" thickBot="1" x14ac:dyDescent="0.35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" thickBot="1" x14ac:dyDescent="0.35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" thickBot="1" x14ac:dyDescent="0.35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" thickBot="1" x14ac:dyDescent="0.35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" thickBot="1" x14ac:dyDescent="0.35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" thickBot="1" x14ac:dyDescent="0.35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" thickBot="1" x14ac:dyDescent="0.35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" thickBot="1" x14ac:dyDescent="0.35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" thickBot="1" x14ac:dyDescent="0.35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" thickBot="1" x14ac:dyDescent="0.35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" thickBot="1" x14ac:dyDescent="0.35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" thickBot="1" x14ac:dyDescent="0.35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" thickBot="1" x14ac:dyDescent="0.35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" thickBot="1" x14ac:dyDescent="0.35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" thickBot="1" x14ac:dyDescent="0.35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" thickBot="1" x14ac:dyDescent="0.35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" thickBot="1" x14ac:dyDescent="0.35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" thickBot="1" x14ac:dyDescent="0.35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" thickBot="1" x14ac:dyDescent="0.35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" thickBot="1" x14ac:dyDescent="0.35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" thickBot="1" x14ac:dyDescent="0.35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" thickBot="1" x14ac:dyDescent="0.35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" thickBot="1" x14ac:dyDescent="0.35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" thickBot="1" x14ac:dyDescent="0.35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" thickBot="1" x14ac:dyDescent="0.35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" thickBot="1" x14ac:dyDescent="0.35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" thickBot="1" x14ac:dyDescent="0.35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" thickBot="1" x14ac:dyDescent="0.35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" thickBot="1" x14ac:dyDescent="0.35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" thickBot="1" x14ac:dyDescent="0.35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" thickBot="1" x14ac:dyDescent="0.35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" thickBot="1" x14ac:dyDescent="0.35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" thickBot="1" x14ac:dyDescent="0.35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" thickBot="1" x14ac:dyDescent="0.35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" thickBot="1" x14ac:dyDescent="0.35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" thickBot="1" x14ac:dyDescent="0.35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" thickBot="1" x14ac:dyDescent="0.35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" thickBot="1" x14ac:dyDescent="0.35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" thickBot="1" x14ac:dyDescent="0.35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" thickBot="1" x14ac:dyDescent="0.35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" thickBot="1" x14ac:dyDescent="0.35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" thickBot="1" x14ac:dyDescent="0.35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" thickBot="1" x14ac:dyDescent="0.35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" thickBot="1" x14ac:dyDescent="0.35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" thickBot="1" x14ac:dyDescent="0.35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" thickBot="1" x14ac:dyDescent="0.35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" thickBot="1" x14ac:dyDescent="0.35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" thickBot="1" x14ac:dyDescent="0.35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" thickBot="1" x14ac:dyDescent="0.35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" thickBot="1" x14ac:dyDescent="0.35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" thickBot="1" x14ac:dyDescent="0.35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" thickBot="1" x14ac:dyDescent="0.35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" thickBot="1" x14ac:dyDescent="0.35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" thickBot="1" x14ac:dyDescent="0.35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" thickBot="1" x14ac:dyDescent="0.35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" thickBot="1" x14ac:dyDescent="0.35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" thickBot="1" x14ac:dyDescent="0.35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" thickBot="1" x14ac:dyDescent="0.35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" thickBot="1" x14ac:dyDescent="0.35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" thickBot="1" x14ac:dyDescent="0.35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" thickBot="1" x14ac:dyDescent="0.35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" thickBot="1" x14ac:dyDescent="0.35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" thickBot="1" x14ac:dyDescent="0.35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" thickBot="1" x14ac:dyDescent="0.35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" thickBot="1" x14ac:dyDescent="0.35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" thickBot="1" x14ac:dyDescent="0.35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" thickBot="1" x14ac:dyDescent="0.35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" thickBot="1" x14ac:dyDescent="0.35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" thickBot="1" x14ac:dyDescent="0.35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" thickBot="1" x14ac:dyDescent="0.35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" thickBot="1" x14ac:dyDescent="0.35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" thickBot="1" x14ac:dyDescent="0.35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" thickBot="1" x14ac:dyDescent="0.35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" thickBot="1" x14ac:dyDescent="0.35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" thickBot="1" x14ac:dyDescent="0.35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" thickBot="1" x14ac:dyDescent="0.35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" thickBot="1" x14ac:dyDescent="0.35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" thickBot="1" x14ac:dyDescent="0.35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" thickBot="1" x14ac:dyDescent="0.35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" thickBot="1" x14ac:dyDescent="0.35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" thickBot="1" x14ac:dyDescent="0.35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" thickBot="1" x14ac:dyDescent="0.35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" thickBot="1" x14ac:dyDescent="0.35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" thickBot="1" x14ac:dyDescent="0.35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" thickBot="1" x14ac:dyDescent="0.35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" thickBot="1" x14ac:dyDescent="0.35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" thickBot="1" x14ac:dyDescent="0.35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" thickBot="1" x14ac:dyDescent="0.35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" thickBot="1" x14ac:dyDescent="0.35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" thickBot="1" x14ac:dyDescent="0.35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" thickBot="1" x14ac:dyDescent="0.35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" thickBot="1" x14ac:dyDescent="0.35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" thickBot="1" x14ac:dyDescent="0.35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" thickBot="1" x14ac:dyDescent="0.35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" thickBot="1" x14ac:dyDescent="0.35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" thickBot="1" x14ac:dyDescent="0.35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" thickBot="1" x14ac:dyDescent="0.35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" thickBot="1" x14ac:dyDescent="0.35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" thickBot="1" x14ac:dyDescent="0.35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" thickBot="1" x14ac:dyDescent="0.35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" thickBot="1" x14ac:dyDescent="0.35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" thickBot="1" x14ac:dyDescent="0.35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" thickBot="1" x14ac:dyDescent="0.35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" thickBot="1" x14ac:dyDescent="0.35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" thickBot="1" x14ac:dyDescent="0.35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" thickBot="1" x14ac:dyDescent="0.35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" thickBot="1" x14ac:dyDescent="0.35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" thickBot="1" x14ac:dyDescent="0.35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" thickBot="1" x14ac:dyDescent="0.35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" thickBot="1" x14ac:dyDescent="0.35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" thickBot="1" x14ac:dyDescent="0.35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" thickBot="1" x14ac:dyDescent="0.35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" thickBot="1" x14ac:dyDescent="0.35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" thickBot="1" x14ac:dyDescent="0.35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" thickBot="1" x14ac:dyDescent="0.35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" thickBot="1" x14ac:dyDescent="0.35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" thickBot="1" x14ac:dyDescent="0.35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" thickBot="1" x14ac:dyDescent="0.35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" thickBot="1" x14ac:dyDescent="0.35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" thickBot="1" x14ac:dyDescent="0.35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" thickBot="1" x14ac:dyDescent="0.35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" thickBot="1" x14ac:dyDescent="0.35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" thickBot="1" x14ac:dyDescent="0.35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" thickBot="1" x14ac:dyDescent="0.35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" thickBot="1" x14ac:dyDescent="0.35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" thickBot="1" x14ac:dyDescent="0.35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" thickBot="1" x14ac:dyDescent="0.35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" thickBot="1" x14ac:dyDescent="0.35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" thickBot="1" x14ac:dyDescent="0.35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" thickBot="1" x14ac:dyDescent="0.35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" thickBot="1" x14ac:dyDescent="0.35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" thickBot="1" x14ac:dyDescent="0.35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" thickBot="1" x14ac:dyDescent="0.35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" thickBot="1" x14ac:dyDescent="0.35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" thickBot="1" x14ac:dyDescent="0.35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" thickBot="1" x14ac:dyDescent="0.35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" thickBot="1" x14ac:dyDescent="0.35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" thickBot="1" x14ac:dyDescent="0.35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" thickBot="1" x14ac:dyDescent="0.35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" thickBot="1" x14ac:dyDescent="0.35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" thickBot="1" x14ac:dyDescent="0.35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" thickBot="1" x14ac:dyDescent="0.35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" thickBot="1" x14ac:dyDescent="0.35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" thickBot="1" x14ac:dyDescent="0.35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" thickBot="1" x14ac:dyDescent="0.35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" thickBot="1" x14ac:dyDescent="0.35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" thickBot="1" x14ac:dyDescent="0.35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" thickBot="1" x14ac:dyDescent="0.35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" thickBot="1" x14ac:dyDescent="0.35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" thickBot="1" x14ac:dyDescent="0.35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" thickBot="1" x14ac:dyDescent="0.35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" thickBot="1" x14ac:dyDescent="0.35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" thickBot="1" x14ac:dyDescent="0.35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" thickBot="1" x14ac:dyDescent="0.35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" thickBot="1" x14ac:dyDescent="0.35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" thickBot="1" x14ac:dyDescent="0.35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" thickBot="1" x14ac:dyDescent="0.35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" thickBot="1" x14ac:dyDescent="0.35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" thickBot="1" x14ac:dyDescent="0.35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" thickBot="1" x14ac:dyDescent="0.35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" thickBot="1" x14ac:dyDescent="0.35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" thickBot="1" x14ac:dyDescent="0.35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" thickBot="1" x14ac:dyDescent="0.35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" thickBot="1" x14ac:dyDescent="0.35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" thickBot="1" x14ac:dyDescent="0.35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" thickBot="1" x14ac:dyDescent="0.35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" thickBot="1" x14ac:dyDescent="0.35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" thickBot="1" x14ac:dyDescent="0.35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" thickBot="1" x14ac:dyDescent="0.35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" thickBot="1" x14ac:dyDescent="0.35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" thickBot="1" x14ac:dyDescent="0.35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" thickBot="1" x14ac:dyDescent="0.35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" thickBot="1" x14ac:dyDescent="0.35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" thickBot="1" x14ac:dyDescent="0.35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" thickBot="1" x14ac:dyDescent="0.35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" thickBot="1" x14ac:dyDescent="0.35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" thickBot="1" x14ac:dyDescent="0.35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" thickBot="1" x14ac:dyDescent="0.35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" thickBot="1" x14ac:dyDescent="0.35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" thickBot="1" x14ac:dyDescent="0.35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" thickBot="1" x14ac:dyDescent="0.35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" thickBot="1" x14ac:dyDescent="0.35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" thickBot="1" x14ac:dyDescent="0.35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" thickBot="1" x14ac:dyDescent="0.35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" thickBot="1" x14ac:dyDescent="0.35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" thickBot="1" x14ac:dyDescent="0.35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" thickBot="1" x14ac:dyDescent="0.35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" thickBot="1" x14ac:dyDescent="0.35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" thickBot="1" x14ac:dyDescent="0.35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" thickBot="1" x14ac:dyDescent="0.35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" thickBot="1" x14ac:dyDescent="0.35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" thickBot="1" x14ac:dyDescent="0.35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" thickBot="1" x14ac:dyDescent="0.35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" thickBot="1" x14ac:dyDescent="0.35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" thickBot="1" x14ac:dyDescent="0.35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" thickBot="1" x14ac:dyDescent="0.35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" thickBot="1" x14ac:dyDescent="0.35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" thickBot="1" x14ac:dyDescent="0.35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" thickBot="1" x14ac:dyDescent="0.35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" thickBot="1" x14ac:dyDescent="0.35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" thickBot="1" x14ac:dyDescent="0.35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" thickBot="1" x14ac:dyDescent="0.35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" thickBot="1" x14ac:dyDescent="0.35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" thickBot="1" x14ac:dyDescent="0.35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" thickBot="1" x14ac:dyDescent="0.35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" thickBot="1" x14ac:dyDescent="0.35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" thickBot="1" x14ac:dyDescent="0.35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" thickBot="1" x14ac:dyDescent="0.35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" thickBot="1" x14ac:dyDescent="0.35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" thickBot="1" x14ac:dyDescent="0.35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" thickBot="1" x14ac:dyDescent="0.35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" thickBot="1" x14ac:dyDescent="0.35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" thickBot="1" x14ac:dyDescent="0.35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" thickBot="1" x14ac:dyDescent="0.35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" thickBot="1" x14ac:dyDescent="0.35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" thickBot="1" x14ac:dyDescent="0.35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" thickBot="1" x14ac:dyDescent="0.35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" thickBot="1" x14ac:dyDescent="0.35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" thickBot="1" x14ac:dyDescent="0.35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" thickBot="1" x14ac:dyDescent="0.35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" thickBot="1" x14ac:dyDescent="0.35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" thickBot="1" x14ac:dyDescent="0.35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" thickBot="1" x14ac:dyDescent="0.35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" thickBot="1" x14ac:dyDescent="0.35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" thickBot="1" x14ac:dyDescent="0.35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" thickBot="1" x14ac:dyDescent="0.35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" thickBot="1" x14ac:dyDescent="0.35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" thickBot="1" x14ac:dyDescent="0.35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" thickBot="1" x14ac:dyDescent="0.35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" thickBot="1" x14ac:dyDescent="0.35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" thickBot="1" x14ac:dyDescent="0.35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" thickBot="1" x14ac:dyDescent="0.35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" thickBot="1" x14ac:dyDescent="0.35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" thickBot="1" x14ac:dyDescent="0.35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" thickBot="1" x14ac:dyDescent="0.35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" thickBot="1" x14ac:dyDescent="0.35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" thickBot="1" x14ac:dyDescent="0.35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" thickBot="1" x14ac:dyDescent="0.35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" thickBot="1" x14ac:dyDescent="0.35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" thickBot="1" x14ac:dyDescent="0.35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" thickBot="1" x14ac:dyDescent="0.35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" thickBot="1" x14ac:dyDescent="0.35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" thickBot="1" x14ac:dyDescent="0.35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" thickBot="1" x14ac:dyDescent="0.35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" thickBot="1" x14ac:dyDescent="0.35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" thickBot="1" x14ac:dyDescent="0.35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" thickBot="1" x14ac:dyDescent="0.35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" thickBot="1" x14ac:dyDescent="0.35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" thickBot="1" x14ac:dyDescent="0.35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" thickBot="1" x14ac:dyDescent="0.35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" thickBot="1" x14ac:dyDescent="0.35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" thickBot="1" x14ac:dyDescent="0.35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" thickBot="1" x14ac:dyDescent="0.35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" thickBot="1" x14ac:dyDescent="0.35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" thickBot="1" x14ac:dyDescent="0.35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" thickBot="1" x14ac:dyDescent="0.35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" thickBot="1" x14ac:dyDescent="0.35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" thickBot="1" x14ac:dyDescent="0.35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" thickBot="1" x14ac:dyDescent="0.35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" thickBot="1" x14ac:dyDescent="0.35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" thickBot="1" x14ac:dyDescent="0.35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" thickBot="1" x14ac:dyDescent="0.35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" thickBot="1" x14ac:dyDescent="0.35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" thickBot="1" x14ac:dyDescent="0.35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" thickBot="1" x14ac:dyDescent="0.35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" thickBot="1" x14ac:dyDescent="0.35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" thickBot="1" x14ac:dyDescent="0.35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" thickBot="1" x14ac:dyDescent="0.35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" thickBot="1" x14ac:dyDescent="0.35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" thickBot="1" x14ac:dyDescent="0.35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" thickBot="1" x14ac:dyDescent="0.35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" thickBot="1" x14ac:dyDescent="0.35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" thickBot="1" x14ac:dyDescent="0.35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" thickBot="1" x14ac:dyDescent="0.35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" thickBot="1" x14ac:dyDescent="0.35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" thickBot="1" x14ac:dyDescent="0.35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" thickBot="1" x14ac:dyDescent="0.35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" thickBot="1" x14ac:dyDescent="0.35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" thickBot="1" x14ac:dyDescent="0.35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" thickBot="1" x14ac:dyDescent="0.35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" thickBot="1" x14ac:dyDescent="0.35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" thickBot="1" x14ac:dyDescent="0.35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" thickBot="1" x14ac:dyDescent="0.35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" thickBot="1" x14ac:dyDescent="0.35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" thickBot="1" x14ac:dyDescent="0.35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" thickBot="1" x14ac:dyDescent="0.35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" thickBot="1" x14ac:dyDescent="0.35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" thickBot="1" x14ac:dyDescent="0.35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" thickBot="1" x14ac:dyDescent="0.35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" thickBot="1" x14ac:dyDescent="0.35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" thickBot="1" x14ac:dyDescent="0.35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" thickBot="1" x14ac:dyDescent="0.35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" thickBot="1" x14ac:dyDescent="0.35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" thickBot="1" x14ac:dyDescent="0.35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" thickBot="1" x14ac:dyDescent="0.35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" thickBot="1" x14ac:dyDescent="0.35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" thickBot="1" x14ac:dyDescent="0.35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" thickBot="1" x14ac:dyDescent="0.35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" thickBot="1" x14ac:dyDescent="0.35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" thickBot="1" x14ac:dyDescent="0.35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" thickBot="1" x14ac:dyDescent="0.35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" thickBot="1" x14ac:dyDescent="0.35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" thickBot="1" x14ac:dyDescent="0.35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" thickBot="1" x14ac:dyDescent="0.35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" thickBot="1" x14ac:dyDescent="0.35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" thickBot="1" x14ac:dyDescent="0.35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" thickBot="1" x14ac:dyDescent="0.35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" thickBot="1" x14ac:dyDescent="0.35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" thickBot="1" x14ac:dyDescent="0.35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" thickBot="1" x14ac:dyDescent="0.35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" thickBot="1" x14ac:dyDescent="0.35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" thickBot="1" x14ac:dyDescent="0.35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" thickBot="1" x14ac:dyDescent="0.35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" thickBot="1" x14ac:dyDescent="0.35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" thickBot="1" x14ac:dyDescent="0.35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" thickBot="1" x14ac:dyDescent="0.35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" thickBot="1" x14ac:dyDescent="0.35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" thickBot="1" x14ac:dyDescent="0.35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" thickBot="1" x14ac:dyDescent="0.35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" thickBot="1" x14ac:dyDescent="0.35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" thickBot="1" x14ac:dyDescent="0.35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" thickBot="1" x14ac:dyDescent="0.35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" thickBot="1" x14ac:dyDescent="0.35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" thickBot="1" x14ac:dyDescent="0.35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" thickBot="1" x14ac:dyDescent="0.35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" thickBot="1" x14ac:dyDescent="0.35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" thickBot="1" x14ac:dyDescent="0.35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" thickBot="1" x14ac:dyDescent="0.35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" thickBot="1" x14ac:dyDescent="0.35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" thickBot="1" x14ac:dyDescent="0.35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" thickBot="1" x14ac:dyDescent="0.35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" thickBot="1" x14ac:dyDescent="0.35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" thickBot="1" x14ac:dyDescent="0.35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" thickBot="1" x14ac:dyDescent="0.35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" thickBot="1" x14ac:dyDescent="0.35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" thickBot="1" x14ac:dyDescent="0.35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" thickBot="1" x14ac:dyDescent="0.35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" thickBot="1" x14ac:dyDescent="0.35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" thickBot="1" x14ac:dyDescent="0.35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" thickBot="1" x14ac:dyDescent="0.35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" thickBot="1" x14ac:dyDescent="0.35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" thickBot="1" x14ac:dyDescent="0.35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" thickBot="1" x14ac:dyDescent="0.35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" thickBot="1" x14ac:dyDescent="0.35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" thickBot="1" x14ac:dyDescent="0.35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" thickBot="1" x14ac:dyDescent="0.35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" thickBot="1" x14ac:dyDescent="0.35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" thickBot="1" x14ac:dyDescent="0.35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" thickBot="1" x14ac:dyDescent="0.35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" thickBot="1" x14ac:dyDescent="0.35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" thickBot="1" x14ac:dyDescent="0.35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" thickBot="1" x14ac:dyDescent="0.35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" thickBot="1" x14ac:dyDescent="0.35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" thickBot="1" x14ac:dyDescent="0.35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" thickBot="1" x14ac:dyDescent="0.35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" thickBot="1" x14ac:dyDescent="0.35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" thickBot="1" x14ac:dyDescent="0.35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" thickBot="1" x14ac:dyDescent="0.35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" thickBot="1" x14ac:dyDescent="0.35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" thickBot="1" x14ac:dyDescent="0.35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" thickBot="1" x14ac:dyDescent="0.35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" thickBot="1" x14ac:dyDescent="0.35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" thickBot="1" x14ac:dyDescent="0.35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" thickBot="1" x14ac:dyDescent="0.35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" thickBot="1" x14ac:dyDescent="0.35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" thickBot="1" x14ac:dyDescent="0.35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" thickBot="1" x14ac:dyDescent="0.35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" thickBot="1" x14ac:dyDescent="0.35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" thickBot="1" x14ac:dyDescent="0.35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" thickBot="1" x14ac:dyDescent="0.35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" thickBot="1" x14ac:dyDescent="0.35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" thickBot="1" x14ac:dyDescent="0.35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" thickBot="1" x14ac:dyDescent="0.35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" thickBot="1" x14ac:dyDescent="0.35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" thickBot="1" x14ac:dyDescent="0.35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" thickBot="1" x14ac:dyDescent="0.35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" thickBot="1" x14ac:dyDescent="0.35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" thickBot="1" x14ac:dyDescent="0.35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" thickBot="1" x14ac:dyDescent="0.35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" thickBot="1" x14ac:dyDescent="0.35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" thickBot="1" x14ac:dyDescent="0.35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" thickBot="1" x14ac:dyDescent="0.35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" thickBot="1" x14ac:dyDescent="0.35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" thickBot="1" x14ac:dyDescent="0.35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" thickBot="1" x14ac:dyDescent="0.35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" thickBot="1" x14ac:dyDescent="0.35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" thickBot="1" x14ac:dyDescent="0.35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" thickBot="1" x14ac:dyDescent="0.35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" thickBot="1" x14ac:dyDescent="0.35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" thickBot="1" x14ac:dyDescent="0.35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" thickBot="1" x14ac:dyDescent="0.35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" thickBot="1" x14ac:dyDescent="0.35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" thickBot="1" x14ac:dyDescent="0.35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" thickBot="1" x14ac:dyDescent="0.35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" thickBot="1" x14ac:dyDescent="0.35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" thickBot="1" x14ac:dyDescent="0.35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" thickBot="1" x14ac:dyDescent="0.35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" thickBot="1" x14ac:dyDescent="0.35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" thickBot="1" x14ac:dyDescent="0.35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" thickBot="1" x14ac:dyDescent="0.35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" thickBot="1" x14ac:dyDescent="0.35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" thickBot="1" x14ac:dyDescent="0.35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" thickBot="1" x14ac:dyDescent="0.35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" thickBot="1" x14ac:dyDescent="0.35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" thickBot="1" x14ac:dyDescent="0.35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" thickBot="1" x14ac:dyDescent="0.35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" thickBot="1" x14ac:dyDescent="0.35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" thickBot="1" x14ac:dyDescent="0.35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" thickBot="1" x14ac:dyDescent="0.35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" thickBot="1" x14ac:dyDescent="0.35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" thickBot="1" x14ac:dyDescent="0.35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" thickBot="1" x14ac:dyDescent="0.35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" thickBot="1" x14ac:dyDescent="0.35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" thickBot="1" x14ac:dyDescent="0.35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" thickBot="1" x14ac:dyDescent="0.35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" thickBot="1" x14ac:dyDescent="0.35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" thickBot="1" x14ac:dyDescent="0.35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" thickBot="1" x14ac:dyDescent="0.35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" thickBot="1" x14ac:dyDescent="0.35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" thickBot="1" x14ac:dyDescent="0.35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" thickBot="1" x14ac:dyDescent="0.35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" thickBot="1" x14ac:dyDescent="0.35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" thickBot="1" x14ac:dyDescent="0.35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" thickBot="1" x14ac:dyDescent="0.35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" thickBot="1" x14ac:dyDescent="0.35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" thickBot="1" x14ac:dyDescent="0.35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" thickBot="1" x14ac:dyDescent="0.35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" thickBot="1" x14ac:dyDescent="0.35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" thickBot="1" x14ac:dyDescent="0.35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" thickBot="1" x14ac:dyDescent="0.35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" thickBot="1" x14ac:dyDescent="0.35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" thickBot="1" x14ac:dyDescent="0.35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" thickBot="1" x14ac:dyDescent="0.35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" thickBot="1" x14ac:dyDescent="0.35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" thickBot="1" x14ac:dyDescent="0.35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" thickBot="1" x14ac:dyDescent="0.35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" thickBot="1" x14ac:dyDescent="0.35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" thickBot="1" x14ac:dyDescent="0.35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" thickBot="1" x14ac:dyDescent="0.35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" thickBot="1" x14ac:dyDescent="0.35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" thickBot="1" x14ac:dyDescent="0.35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" thickBot="1" x14ac:dyDescent="0.35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" thickBot="1" x14ac:dyDescent="0.35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" thickBot="1" x14ac:dyDescent="0.35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" thickBot="1" x14ac:dyDescent="0.35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" thickBot="1" x14ac:dyDescent="0.35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" thickBot="1" x14ac:dyDescent="0.35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" thickBot="1" x14ac:dyDescent="0.35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" thickBot="1" x14ac:dyDescent="0.35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" thickBot="1" x14ac:dyDescent="0.35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" thickBot="1" x14ac:dyDescent="0.35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" thickBot="1" x14ac:dyDescent="0.35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" thickBot="1" x14ac:dyDescent="0.35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" thickBot="1" x14ac:dyDescent="0.35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" thickBot="1" x14ac:dyDescent="0.35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" thickBot="1" x14ac:dyDescent="0.35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" thickBot="1" x14ac:dyDescent="0.35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" thickBot="1" x14ac:dyDescent="0.35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" thickBot="1" x14ac:dyDescent="0.35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" thickBot="1" x14ac:dyDescent="0.35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" thickBot="1" x14ac:dyDescent="0.35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" thickBot="1" x14ac:dyDescent="0.35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" thickBot="1" x14ac:dyDescent="0.35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" thickBot="1" x14ac:dyDescent="0.35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" thickBot="1" x14ac:dyDescent="0.35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" thickBot="1" x14ac:dyDescent="0.35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" thickBot="1" x14ac:dyDescent="0.35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" thickBot="1" x14ac:dyDescent="0.35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" thickBot="1" x14ac:dyDescent="0.35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" thickBot="1" x14ac:dyDescent="0.35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" thickBot="1" x14ac:dyDescent="0.35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" thickBot="1" x14ac:dyDescent="0.35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" thickBot="1" x14ac:dyDescent="0.35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" thickBot="1" x14ac:dyDescent="0.35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" thickBot="1" x14ac:dyDescent="0.35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" thickBot="1" x14ac:dyDescent="0.35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" thickBot="1" x14ac:dyDescent="0.35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" thickBot="1" x14ac:dyDescent="0.35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" thickBot="1" x14ac:dyDescent="0.35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" thickBot="1" x14ac:dyDescent="0.35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" thickBot="1" x14ac:dyDescent="0.35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" thickBot="1" x14ac:dyDescent="0.35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" thickBot="1" x14ac:dyDescent="0.35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" thickBot="1" x14ac:dyDescent="0.35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" thickBot="1" x14ac:dyDescent="0.35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" thickBot="1" x14ac:dyDescent="0.35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" thickBot="1" x14ac:dyDescent="0.35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" thickBot="1" x14ac:dyDescent="0.35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" thickBot="1" x14ac:dyDescent="0.35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" thickBot="1" x14ac:dyDescent="0.35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" thickBot="1" x14ac:dyDescent="0.35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" thickBot="1" x14ac:dyDescent="0.35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" thickBot="1" x14ac:dyDescent="0.35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" thickBot="1" x14ac:dyDescent="0.35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" thickBot="1" x14ac:dyDescent="0.35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" thickBot="1" x14ac:dyDescent="0.35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" thickBot="1" x14ac:dyDescent="0.35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" thickBot="1" x14ac:dyDescent="0.35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" thickBot="1" x14ac:dyDescent="0.35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" thickBot="1" x14ac:dyDescent="0.35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" thickBot="1" x14ac:dyDescent="0.35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" thickBot="1" x14ac:dyDescent="0.35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" thickBot="1" x14ac:dyDescent="0.35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" thickBot="1" x14ac:dyDescent="0.35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" thickBot="1" x14ac:dyDescent="0.35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" thickBot="1" x14ac:dyDescent="0.35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" thickBot="1" x14ac:dyDescent="0.35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" thickBot="1" x14ac:dyDescent="0.35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" thickBot="1" x14ac:dyDescent="0.35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" thickBot="1" x14ac:dyDescent="0.35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" thickBot="1" x14ac:dyDescent="0.35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3810</v>
      </c>
    </row>
    <row r="2517" spans="1:5" ht="15" thickBot="1" x14ac:dyDescent="0.35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3804</v>
      </c>
    </row>
    <row r="2518" spans="1:5" ht="15" thickBot="1" x14ac:dyDescent="0.35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" thickBot="1" x14ac:dyDescent="0.35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" thickBot="1" x14ac:dyDescent="0.35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3820</v>
      </c>
    </row>
    <row r="2521" spans="1:5" ht="15" thickBot="1" x14ac:dyDescent="0.35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" thickBot="1" x14ac:dyDescent="0.35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" thickBot="1" x14ac:dyDescent="0.35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" thickBot="1" x14ac:dyDescent="0.35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" thickBot="1" x14ac:dyDescent="0.35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" thickBot="1" x14ac:dyDescent="0.35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" thickBot="1" x14ac:dyDescent="0.35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" thickBot="1" x14ac:dyDescent="0.35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" thickBot="1" x14ac:dyDescent="0.35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" thickBot="1" x14ac:dyDescent="0.35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" thickBot="1" x14ac:dyDescent="0.35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" thickBot="1" x14ac:dyDescent="0.35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" thickBot="1" x14ac:dyDescent="0.35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" thickBot="1" x14ac:dyDescent="0.35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" thickBot="1" x14ac:dyDescent="0.35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" thickBot="1" x14ac:dyDescent="0.35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" thickBot="1" x14ac:dyDescent="0.35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" thickBot="1" x14ac:dyDescent="0.35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" thickBot="1" x14ac:dyDescent="0.35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" thickBot="1" x14ac:dyDescent="0.35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" thickBot="1" x14ac:dyDescent="0.35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" thickBot="1" x14ac:dyDescent="0.35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" thickBot="1" x14ac:dyDescent="0.35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" thickBot="1" x14ac:dyDescent="0.35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" thickBot="1" x14ac:dyDescent="0.35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" thickBot="1" x14ac:dyDescent="0.35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" thickBot="1" x14ac:dyDescent="0.35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" thickBot="1" x14ac:dyDescent="0.35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" thickBot="1" x14ac:dyDescent="0.35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" thickBot="1" x14ac:dyDescent="0.35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3817</v>
      </c>
    </row>
    <row r="2551" spans="1:5" ht="15" thickBot="1" x14ac:dyDescent="0.35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" thickBot="1" x14ac:dyDescent="0.35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" thickBot="1" x14ac:dyDescent="0.35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" thickBot="1" x14ac:dyDescent="0.35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3818</v>
      </c>
    </row>
    <row r="2555" spans="1:5" ht="15" thickBot="1" x14ac:dyDescent="0.35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" thickBot="1" x14ac:dyDescent="0.35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" thickBot="1" x14ac:dyDescent="0.35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" thickBot="1" x14ac:dyDescent="0.35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" thickBot="1" x14ac:dyDescent="0.35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" thickBot="1" x14ac:dyDescent="0.35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" thickBot="1" x14ac:dyDescent="0.35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" thickBot="1" x14ac:dyDescent="0.35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" thickBot="1" x14ac:dyDescent="0.35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" thickBot="1" x14ac:dyDescent="0.35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" thickBot="1" x14ac:dyDescent="0.35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" thickBot="1" x14ac:dyDescent="0.35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" thickBot="1" x14ac:dyDescent="0.35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" thickBot="1" x14ac:dyDescent="0.35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3805</v>
      </c>
    </row>
    <row r="2569" spans="1:5" ht="15" thickBot="1" x14ac:dyDescent="0.35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" thickBot="1" x14ac:dyDescent="0.35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" thickBot="1" x14ac:dyDescent="0.35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" thickBot="1" x14ac:dyDescent="0.35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" thickBot="1" x14ac:dyDescent="0.35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" thickBot="1" x14ac:dyDescent="0.35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" thickBot="1" x14ac:dyDescent="0.35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" thickBot="1" x14ac:dyDescent="0.35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" thickBot="1" x14ac:dyDescent="0.35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" thickBot="1" x14ac:dyDescent="0.35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" thickBot="1" x14ac:dyDescent="0.35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" thickBot="1" x14ac:dyDescent="0.35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" thickBot="1" x14ac:dyDescent="0.35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" thickBot="1" x14ac:dyDescent="0.35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" thickBot="1" x14ac:dyDescent="0.35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" thickBot="1" x14ac:dyDescent="0.35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3819</v>
      </c>
    </row>
    <row r="2585" spans="1:5" ht="15" thickBot="1" x14ac:dyDescent="0.35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" thickBot="1" x14ac:dyDescent="0.35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" thickBot="1" x14ac:dyDescent="0.35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" thickBot="1" x14ac:dyDescent="0.35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" thickBot="1" x14ac:dyDescent="0.35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" thickBot="1" x14ac:dyDescent="0.35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" thickBot="1" x14ac:dyDescent="0.35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3803</v>
      </c>
    </row>
    <row r="2592" spans="1:5" ht="15" thickBot="1" x14ac:dyDescent="0.35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" thickBot="1" x14ac:dyDescent="0.35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" thickBot="1" x14ac:dyDescent="0.35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" thickBot="1" x14ac:dyDescent="0.35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" thickBot="1" x14ac:dyDescent="0.35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" thickBot="1" x14ac:dyDescent="0.35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" thickBot="1" x14ac:dyDescent="0.35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" thickBot="1" x14ac:dyDescent="0.35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3811</v>
      </c>
    </row>
    <row r="2600" spans="1:5" ht="15" thickBot="1" x14ac:dyDescent="0.35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" thickBot="1" x14ac:dyDescent="0.35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" thickBot="1" x14ac:dyDescent="0.35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" thickBot="1" x14ac:dyDescent="0.35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3806</v>
      </c>
    </row>
    <row r="2604" spans="1:5" ht="15" thickBot="1" x14ac:dyDescent="0.35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" thickBot="1" x14ac:dyDescent="0.35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3808</v>
      </c>
    </row>
    <row r="2606" spans="1:5" ht="15" thickBot="1" x14ac:dyDescent="0.35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" thickBot="1" x14ac:dyDescent="0.35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3807</v>
      </c>
    </row>
    <row r="2608" spans="1:5" ht="15" thickBot="1" x14ac:dyDescent="0.35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" thickBot="1" x14ac:dyDescent="0.35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" thickBot="1" x14ac:dyDescent="0.35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" thickBot="1" x14ac:dyDescent="0.35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" thickBot="1" x14ac:dyDescent="0.35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" thickBot="1" x14ac:dyDescent="0.35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" thickBot="1" x14ac:dyDescent="0.35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" thickBot="1" x14ac:dyDescent="0.35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" thickBot="1" x14ac:dyDescent="0.35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" thickBot="1" x14ac:dyDescent="0.35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" thickBot="1" x14ac:dyDescent="0.35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" thickBot="1" x14ac:dyDescent="0.35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" thickBot="1" x14ac:dyDescent="0.35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" thickBot="1" x14ac:dyDescent="0.35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" thickBot="1" x14ac:dyDescent="0.35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" thickBot="1" x14ac:dyDescent="0.35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" thickBot="1" x14ac:dyDescent="0.35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3809</v>
      </c>
    </row>
    <row r="2625" spans="1:5" ht="15" thickBot="1" x14ac:dyDescent="0.35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" thickBot="1" x14ac:dyDescent="0.35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" thickBot="1" x14ac:dyDescent="0.35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" thickBot="1" x14ac:dyDescent="0.35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" thickBot="1" x14ac:dyDescent="0.35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" thickBot="1" x14ac:dyDescent="0.35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" thickBot="1" x14ac:dyDescent="0.35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" thickBot="1" x14ac:dyDescent="0.35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" thickBot="1" x14ac:dyDescent="0.35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" thickBot="1" x14ac:dyDescent="0.35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" thickBot="1" x14ac:dyDescent="0.35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" thickBot="1" x14ac:dyDescent="0.35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" thickBot="1" x14ac:dyDescent="0.35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" thickBot="1" x14ac:dyDescent="0.35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" thickBot="1" x14ac:dyDescent="0.35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" thickBot="1" x14ac:dyDescent="0.35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" thickBot="1" x14ac:dyDescent="0.35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" thickBot="1" x14ac:dyDescent="0.35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" thickBot="1" x14ac:dyDescent="0.35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" thickBot="1" x14ac:dyDescent="0.35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" thickBot="1" x14ac:dyDescent="0.35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" thickBot="1" x14ac:dyDescent="0.35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" thickBot="1" x14ac:dyDescent="0.35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" thickBot="1" x14ac:dyDescent="0.35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" thickBot="1" x14ac:dyDescent="0.35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" thickBot="1" x14ac:dyDescent="0.35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" thickBot="1" x14ac:dyDescent="0.35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" thickBot="1" x14ac:dyDescent="0.35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" thickBot="1" x14ac:dyDescent="0.35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" thickBot="1" x14ac:dyDescent="0.35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" thickBot="1" x14ac:dyDescent="0.35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" thickBot="1" x14ac:dyDescent="0.35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" thickBot="1" x14ac:dyDescent="0.35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" thickBot="1" x14ac:dyDescent="0.35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" thickBot="1" x14ac:dyDescent="0.35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" thickBot="1" x14ac:dyDescent="0.35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" thickBot="1" x14ac:dyDescent="0.35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" thickBot="1" x14ac:dyDescent="0.35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" thickBot="1" x14ac:dyDescent="0.35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" thickBot="1" x14ac:dyDescent="0.35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" thickBot="1" x14ac:dyDescent="0.35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" thickBot="1" x14ac:dyDescent="0.35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" thickBot="1" x14ac:dyDescent="0.35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" thickBot="1" x14ac:dyDescent="0.35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" thickBot="1" x14ac:dyDescent="0.35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" thickBot="1" x14ac:dyDescent="0.35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" thickBot="1" x14ac:dyDescent="0.35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3815</v>
      </c>
    </row>
    <row r="2672" spans="1:5" ht="15" thickBot="1" x14ac:dyDescent="0.35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" thickBot="1" x14ac:dyDescent="0.35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" thickBot="1" x14ac:dyDescent="0.35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3813</v>
      </c>
    </row>
    <row r="2675" spans="1:5" ht="15" thickBot="1" x14ac:dyDescent="0.35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" thickBot="1" x14ac:dyDescent="0.35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" thickBot="1" x14ac:dyDescent="0.35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" thickBot="1" x14ac:dyDescent="0.35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" thickBot="1" x14ac:dyDescent="0.35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" thickBot="1" x14ac:dyDescent="0.35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" thickBot="1" x14ac:dyDescent="0.35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3814</v>
      </c>
    </row>
    <row r="2682" spans="1:5" ht="15" thickBot="1" x14ac:dyDescent="0.35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" thickBot="1" x14ac:dyDescent="0.35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" thickBot="1" x14ac:dyDescent="0.35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" thickBot="1" x14ac:dyDescent="0.35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" thickBot="1" x14ac:dyDescent="0.35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" thickBot="1" x14ac:dyDescent="0.35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" thickBot="1" x14ac:dyDescent="0.35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" thickBot="1" x14ac:dyDescent="0.35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" thickBot="1" x14ac:dyDescent="0.35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" thickBot="1" x14ac:dyDescent="0.35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" thickBot="1" x14ac:dyDescent="0.35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" thickBot="1" x14ac:dyDescent="0.35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" thickBot="1" x14ac:dyDescent="0.35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" thickBot="1" x14ac:dyDescent="0.35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" thickBot="1" x14ac:dyDescent="0.35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" thickBot="1" x14ac:dyDescent="0.35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" thickBot="1" x14ac:dyDescent="0.35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" thickBot="1" x14ac:dyDescent="0.35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" thickBot="1" x14ac:dyDescent="0.35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" thickBot="1" x14ac:dyDescent="0.35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" thickBot="1" x14ac:dyDescent="0.35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" thickBot="1" x14ac:dyDescent="0.35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" thickBot="1" x14ac:dyDescent="0.35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" thickBot="1" x14ac:dyDescent="0.35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" thickBot="1" x14ac:dyDescent="0.35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3812</v>
      </c>
    </row>
    <row r="2707" spans="1:5" ht="15" thickBot="1" x14ac:dyDescent="0.35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" thickBot="1" x14ac:dyDescent="0.35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" thickBot="1" x14ac:dyDescent="0.35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" thickBot="1" x14ac:dyDescent="0.35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" thickBot="1" x14ac:dyDescent="0.35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" thickBot="1" x14ac:dyDescent="0.35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" thickBot="1" x14ac:dyDescent="0.35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" thickBot="1" x14ac:dyDescent="0.35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" thickBot="1" x14ac:dyDescent="0.35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" thickBot="1" x14ac:dyDescent="0.35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" thickBot="1" x14ac:dyDescent="0.35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" thickBot="1" x14ac:dyDescent="0.35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" thickBot="1" x14ac:dyDescent="0.35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" thickBot="1" x14ac:dyDescent="0.35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" thickBot="1" x14ac:dyDescent="0.35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" thickBot="1" x14ac:dyDescent="0.35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" thickBot="1" x14ac:dyDescent="0.35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" thickBot="1" x14ac:dyDescent="0.35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" thickBot="1" x14ac:dyDescent="0.35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" thickBot="1" x14ac:dyDescent="0.35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" thickBot="1" x14ac:dyDescent="0.35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" thickBot="1" x14ac:dyDescent="0.35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" thickBot="1" x14ac:dyDescent="0.35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" thickBot="1" x14ac:dyDescent="0.35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" thickBot="1" x14ac:dyDescent="0.35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" thickBot="1" x14ac:dyDescent="0.35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" thickBot="1" x14ac:dyDescent="0.35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" thickBot="1" x14ac:dyDescent="0.35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" thickBot="1" x14ac:dyDescent="0.35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" thickBot="1" x14ac:dyDescent="0.35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" thickBot="1" x14ac:dyDescent="0.35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" thickBot="1" x14ac:dyDescent="0.35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" thickBot="1" x14ac:dyDescent="0.35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" thickBot="1" x14ac:dyDescent="0.35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" thickBot="1" x14ac:dyDescent="0.35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" thickBot="1" x14ac:dyDescent="0.35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" thickBot="1" x14ac:dyDescent="0.35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" thickBot="1" x14ac:dyDescent="0.35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" thickBot="1" x14ac:dyDescent="0.35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" thickBot="1" x14ac:dyDescent="0.35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" thickBot="1" x14ac:dyDescent="0.35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" thickBot="1" x14ac:dyDescent="0.35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" thickBot="1" x14ac:dyDescent="0.35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" thickBot="1" x14ac:dyDescent="0.35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" thickBot="1" x14ac:dyDescent="0.35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" thickBot="1" x14ac:dyDescent="0.35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" thickBot="1" x14ac:dyDescent="0.35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" thickBot="1" x14ac:dyDescent="0.35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" thickBot="1" x14ac:dyDescent="0.35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" thickBot="1" x14ac:dyDescent="0.35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" thickBot="1" x14ac:dyDescent="0.35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" thickBot="1" x14ac:dyDescent="0.35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" thickBot="1" x14ac:dyDescent="0.35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" thickBot="1" x14ac:dyDescent="0.35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" thickBot="1" x14ac:dyDescent="0.35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" thickBot="1" x14ac:dyDescent="0.35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" thickBot="1" x14ac:dyDescent="0.35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" thickBot="1" x14ac:dyDescent="0.35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" thickBot="1" x14ac:dyDescent="0.35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" thickBot="1" x14ac:dyDescent="0.35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" thickBot="1" x14ac:dyDescent="0.35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" thickBot="1" x14ac:dyDescent="0.35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" thickBot="1" x14ac:dyDescent="0.35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" thickBot="1" x14ac:dyDescent="0.35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" thickBot="1" x14ac:dyDescent="0.35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" thickBot="1" x14ac:dyDescent="0.35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" thickBot="1" x14ac:dyDescent="0.35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" thickBot="1" x14ac:dyDescent="0.35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" thickBot="1" x14ac:dyDescent="0.35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" thickBot="1" x14ac:dyDescent="0.35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" thickBot="1" x14ac:dyDescent="0.35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" thickBot="1" x14ac:dyDescent="0.35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" thickBot="1" x14ac:dyDescent="0.35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" thickBot="1" x14ac:dyDescent="0.35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" thickBot="1" x14ac:dyDescent="0.35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" thickBot="1" x14ac:dyDescent="0.35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" thickBot="1" x14ac:dyDescent="0.35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" thickBot="1" x14ac:dyDescent="0.35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" thickBot="1" x14ac:dyDescent="0.35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" thickBot="1" x14ac:dyDescent="0.35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" thickBot="1" x14ac:dyDescent="0.35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" thickBot="1" x14ac:dyDescent="0.35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" thickBot="1" x14ac:dyDescent="0.35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" thickBot="1" x14ac:dyDescent="0.35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" thickBot="1" x14ac:dyDescent="0.35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" thickBot="1" x14ac:dyDescent="0.35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" thickBot="1" x14ac:dyDescent="0.35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" thickBot="1" x14ac:dyDescent="0.35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" thickBot="1" x14ac:dyDescent="0.35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" thickBot="1" x14ac:dyDescent="0.35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" thickBot="1" x14ac:dyDescent="0.35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" thickBot="1" x14ac:dyDescent="0.35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" thickBot="1" x14ac:dyDescent="0.35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" thickBot="1" x14ac:dyDescent="0.35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" thickBot="1" x14ac:dyDescent="0.35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" thickBot="1" x14ac:dyDescent="0.35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" thickBot="1" x14ac:dyDescent="0.35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" thickBot="1" x14ac:dyDescent="0.35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" thickBot="1" x14ac:dyDescent="0.35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" thickBot="1" x14ac:dyDescent="0.35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" thickBot="1" x14ac:dyDescent="0.35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" thickBot="1" x14ac:dyDescent="0.35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" thickBot="1" x14ac:dyDescent="0.35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" thickBot="1" x14ac:dyDescent="0.35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" thickBot="1" x14ac:dyDescent="0.35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" thickBot="1" x14ac:dyDescent="0.35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" thickBot="1" x14ac:dyDescent="0.35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" thickBot="1" x14ac:dyDescent="0.35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" thickBot="1" x14ac:dyDescent="0.35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" thickBot="1" x14ac:dyDescent="0.35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" thickBot="1" x14ac:dyDescent="0.35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" thickBot="1" x14ac:dyDescent="0.35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" thickBot="1" x14ac:dyDescent="0.35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" thickBot="1" x14ac:dyDescent="0.35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" thickBot="1" x14ac:dyDescent="0.35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" thickBot="1" x14ac:dyDescent="0.35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" thickBot="1" x14ac:dyDescent="0.35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" thickBot="1" x14ac:dyDescent="0.35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" thickBot="1" x14ac:dyDescent="0.35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" thickBot="1" x14ac:dyDescent="0.35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" thickBot="1" x14ac:dyDescent="0.35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" thickBot="1" x14ac:dyDescent="0.35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" thickBot="1" x14ac:dyDescent="0.35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" thickBot="1" x14ac:dyDescent="0.35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" thickBot="1" x14ac:dyDescent="0.35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" thickBot="1" x14ac:dyDescent="0.35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" thickBot="1" x14ac:dyDescent="0.35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" thickBot="1" x14ac:dyDescent="0.35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" thickBot="1" x14ac:dyDescent="0.35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" thickBot="1" x14ac:dyDescent="0.35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" thickBot="1" x14ac:dyDescent="0.35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" thickBot="1" x14ac:dyDescent="0.35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" thickBot="1" x14ac:dyDescent="0.35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" thickBot="1" x14ac:dyDescent="0.35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" thickBot="1" x14ac:dyDescent="0.35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" thickBot="1" x14ac:dyDescent="0.35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" thickBot="1" x14ac:dyDescent="0.35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" thickBot="1" x14ac:dyDescent="0.35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" thickBot="1" x14ac:dyDescent="0.35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" thickBot="1" x14ac:dyDescent="0.35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" thickBot="1" x14ac:dyDescent="0.35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" thickBot="1" x14ac:dyDescent="0.35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" thickBot="1" x14ac:dyDescent="0.35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" thickBot="1" x14ac:dyDescent="0.35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" thickBot="1" x14ac:dyDescent="0.35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" thickBot="1" x14ac:dyDescent="0.35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" thickBot="1" x14ac:dyDescent="0.35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" thickBot="1" x14ac:dyDescent="0.35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" thickBot="1" x14ac:dyDescent="0.35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" thickBot="1" x14ac:dyDescent="0.35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" thickBot="1" x14ac:dyDescent="0.35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" thickBot="1" x14ac:dyDescent="0.35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" thickBot="1" x14ac:dyDescent="0.35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" thickBot="1" x14ac:dyDescent="0.35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" thickBot="1" x14ac:dyDescent="0.35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" thickBot="1" x14ac:dyDescent="0.35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" thickBot="1" x14ac:dyDescent="0.35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" thickBot="1" x14ac:dyDescent="0.35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" thickBot="1" x14ac:dyDescent="0.35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" thickBot="1" x14ac:dyDescent="0.35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" thickBot="1" x14ac:dyDescent="0.35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" thickBot="1" x14ac:dyDescent="0.35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" thickBot="1" x14ac:dyDescent="0.35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" thickBot="1" x14ac:dyDescent="0.35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" thickBot="1" x14ac:dyDescent="0.35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" thickBot="1" x14ac:dyDescent="0.35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" thickBot="1" x14ac:dyDescent="0.35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" thickBot="1" x14ac:dyDescent="0.35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" thickBot="1" x14ac:dyDescent="0.35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" thickBot="1" x14ac:dyDescent="0.35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" thickBot="1" x14ac:dyDescent="0.35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" thickBot="1" x14ac:dyDescent="0.35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" thickBot="1" x14ac:dyDescent="0.35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" thickBot="1" x14ac:dyDescent="0.35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" thickBot="1" x14ac:dyDescent="0.35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" thickBot="1" x14ac:dyDescent="0.35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" thickBot="1" x14ac:dyDescent="0.35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" thickBot="1" x14ac:dyDescent="0.35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" thickBot="1" x14ac:dyDescent="0.35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" thickBot="1" x14ac:dyDescent="0.35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" thickBot="1" x14ac:dyDescent="0.35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" thickBot="1" x14ac:dyDescent="0.35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" thickBot="1" x14ac:dyDescent="0.35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" thickBot="1" x14ac:dyDescent="0.35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" thickBot="1" x14ac:dyDescent="0.35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" thickBot="1" x14ac:dyDescent="0.35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" thickBot="1" x14ac:dyDescent="0.35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" thickBot="1" x14ac:dyDescent="0.35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" thickBot="1" x14ac:dyDescent="0.35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" thickBot="1" x14ac:dyDescent="0.35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" thickBot="1" x14ac:dyDescent="0.35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" thickBot="1" x14ac:dyDescent="0.35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" thickBot="1" x14ac:dyDescent="0.35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" thickBot="1" x14ac:dyDescent="0.35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" thickBot="1" x14ac:dyDescent="0.35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" thickBot="1" x14ac:dyDescent="0.35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" thickBot="1" x14ac:dyDescent="0.35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" thickBot="1" x14ac:dyDescent="0.35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" thickBot="1" x14ac:dyDescent="0.35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" thickBot="1" x14ac:dyDescent="0.35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" thickBot="1" x14ac:dyDescent="0.35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" thickBot="1" x14ac:dyDescent="0.35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" thickBot="1" x14ac:dyDescent="0.35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" thickBot="1" x14ac:dyDescent="0.35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" thickBot="1" x14ac:dyDescent="0.35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" thickBot="1" x14ac:dyDescent="0.35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" thickBot="1" x14ac:dyDescent="0.35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" thickBot="1" x14ac:dyDescent="0.35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" thickBot="1" x14ac:dyDescent="0.35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" thickBot="1" x14ac:dyDescent="0.35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" thickBot="1" x14ac:dyDescent="0.35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" thickBot="1" x14ac:dyDescent="0.35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" thickBot="1" x14ac:dyDescent="0.35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" thickBot="1" x14ac:dyDescent="0.35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" thickBot="1" x14ac:dyDescent="0.35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" thickBot="1" x14ac:dyDescent="0.35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" thickBot="1" x14ac:dyDescent="0.35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" thickBot="1" x14ac:dyDescent="0.35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" thickBot="1" x14ac:dyDescent="0.35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" thickBot="1" x14ac:dyDescent="0.35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" thickBot="1" x14ac:dyDescent="0.35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" thickBot="1" x14ac:dyDescent="0.35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" thickBot="1" x14ac:dyDescent="0.35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" thickBot="1" x14ac:dyDescent="0.35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" thickBot="1" x14ac:dyDescent="0.35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" thickBot="1" x14ac:dyDescent="0.35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" thickBot="1" x14ac:dyDescent="0.35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" thickBot="1" x14ac:dyDescent="0.35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" thickBot="1" x14ac:dyDescent="0.35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" thickBot="1" x14ac:dyDescent="0.35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" thickBot="1" x14ac:dyDescent="0.35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" thickBot="1" x14ac:dyDescent="0.35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" thickBot="1" x14ac:dyDescent="0.35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" thickBot="1" x14ac:dyDescent="0.35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" thickBot="1" x14ac:dyDescent="0.35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" thickBot="1" x14ac:dyDescent="0.35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" thickBot="1" x14ac:dyDescent="0.35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" thickBot="1" x14ac:dyDescent="0.35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" thickBot="1" x14ac:dyDescent="0.35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" thickBot="1" x14ac:dyDescent="0.35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" thickBot="1" x14ac:dyDescent="0.35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" thickBot="1" x14ac:dyDescent="0.35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" thickBot="1" x14ac:dyDescent="0.35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" thickBot="1" x14ac:dyDescent="0.35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" thickBot="1" x14ac:dyDescent="0.35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" thickBot="1" x14ac:dyDescent="0.35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" thickBot="1" x14ac:dyDescent="0.35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" thickBot="1" x14ac:dyDescent="0.35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" thickBot="1" x14ac:dyDescent="0.35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" thickBot="1" x14ac:dyDescent="0.35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" thickBot="1" x14ac:dyDescent="0.35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" thickBot="1" x14ac:dyDescent="0.35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" thickBot="1" x14ac:dyDescent="0.35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" thickBot="1" x14ac:dyDescent="0.35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" thickBot="1" x14ac:dyDescent="0.35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" thickBot="1" x14ac:dyDescent="0.35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" thickBot="1" x14ac:dyDescent="0.35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" thickBot="1" x14ac:dyDescent="0.35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" thickBot="1" x14ac:dyDescent="0.35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" thickBot="1" x14ac:dyDescent="0.35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" thickBot="1" x14ac:dyDescent="0.35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" thickBot="1" x14ac:dyDescent="0.35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" thickBot="1" x14ac:dyDescent="0.35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" thickBot="1" x14ac:dyDescent="0.35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" thickBot="1" x14ac:dyDescent="0.35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" thickBot="1" x14ac:dyDescent="0.35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" thickBot="1" x14ac:dyDescent="0.35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" thickBot="1" x14ac:dyDescent="0.35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" thickBot="1" x14ac:dyDescent="0.35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" thickBot="1" x14ac:dyDescent="0.35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" thickBot="1" x14ac:dyDescent="0.35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" thickBot="1" x14ac:dyDescent="0.35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" thickBot="1" x14ac:dyDescent="0.35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" thickBot="1" x14ac:dyDescent="0.35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" thickBot="1" x14ac:dyDescent="0.35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" thickBot="1" x14ac:dyDescent="0.35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" thickBot="1" x14ac:dyDescent="0.35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" thickBot="1" x14ac:dyDescent="0.35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" thickBot="1" x14ac:dyDescent="0.35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" thickBot="1" x14ac:dyDescent="0.35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" thickBot="1" x14ac:dyDescent="0.35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" thickBot="1" x14ac:dyDescent="0.35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" thickBot="1" x14ac:dyDescent="0.35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" thickBot="1" x14ac:dyDescent="0.35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" thickBot="1" x14ac:dyDescent="0.35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" thickBot="1" x14ac:dyDescent="0.35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" thickBot="1" x14ac:dyDescent="0.35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" thickBot="1" x14ac:dyDescent="0.35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" thickBot="1" x14ac:dyDescent="0.35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" thickBot="1" x14ac:dyDescent="0.35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" thickBot="1" x14ac:dyDescent="0.35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" thickBot="1" x14ac:dyDescent="0.35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" thickBot="1" x14ac:dyDescent="0.35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" thickBot="1" x14ac:dyDescent="0.35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" thickBot="1" x14ac:dyDescent="0.35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" thickBot="1" x14ac:dyDescent="0.35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" thickBot="1" x14ac:dyDescent="0.35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" thickBot="1" x14ac:dyDescent="0.35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" thickBot="1" x14ac:dyDescent="0.35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" thickBot="1" x14ac:dyDescent="0.35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" thickBot="1" x14ac:dyDescent="0.35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" thickBot="1" x14ac:dyDescent="0.35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" thickBot="1" x14ac:dyDescent="0.35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" thickBot="1" x14ac:dyDescent="0.35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" thickBot="1" x14ac:dyDescent="0.35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" thickBot="1" x14ac:dyDescent="0.35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" thickBot="1" x14ac:dyDescent="0.35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" thickBot="1" x14ac:dyDescent="0.35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" thickBot="1" x14ac:dyDescent="0.35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" thickBot="1" x14ac:dyDescent="0.35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" thickBot="1" x14ac:dyDescent="0.35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" thickBot="1" x14ac:dyDescent="0.35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" thickBot="1" x14ac:dyDescent="0.35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" thickBot="1" x14ac:dyDescent="0.35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" thickBot="1" x14ac:dyDescent="0.35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" thickBot="1" x14ac:dyDescent="0.35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" thickBot="1" x14ac:dyDescent="0.35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" thickBot="1" x14ac:dyDescent="0.35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" thickBot="1" x14ac:dyDescent="0.35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" thickBot="1" x14ac:dyDescent="0.35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" thickBot="1" x14ac:dyDescent="0.35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" thickBot="1" x14ac:dyDescent="0.35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" thickBot="1" x14ac:dyDescent="0.35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" thickBot="1" x14ac:dyDescent="0.35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" thickBot="1" x14ac:dyDescent="0.35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" thickBot="1" x14ac:dyDescent="0.35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" thickBot="1" x14ac:dyDescent="0.35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" thickBot="1" x14ac:dyDescent="0.35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" thickBot="1" x14ac:dyDescent="0.35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" thickBot="1" x14ac:dyDescent="0.35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" thickBot="1" x14ac:dyDescent="0.35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" thickBot="1" x14ac:dyDescent="0.35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" thickBot="1" x14ac:dyDescent="0.35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" thickBot="1" x14ac:dyDescent="0.35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" thickBot="1" x14ac:dyDescent="0.35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" thickBot="1" x14ac:dyDescent="0.35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" thickBot="1" x14ac:dyDescent="0.35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" thickBot="1" x14ac:dyDescent="0.35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" thickBot="1" x14ac:dyDescent="0.35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" thickBot="1" x14ac:dyDescent="0.35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" thickBot="1" x14ac:dyDescent="0.35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" thickBot="1" x14ac:dyDescent="0.35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" thickBot="1" x14ac:dyDescent="0.35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" thickBot="1" x14ac:dyDescent="0.35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" thickBot="1" x14ac:dyDescent="0.35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" thickBot="1" x14ac:dyDescent="0.35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" thickBot="1" x14ac:dyDescent="0.35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" thickBot="1" x14ac:dyDescent="0.35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" thickBot="1" x14ac:dyDescent="0.35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" thickBot="1" x14ac:dyDescent="0.35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" thickBot="1" x14ac:dyDescent="0.35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" thickBot="1" x14ac:dyDescent="0.35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" thickBot="1" x14ac:dyDescent="0.35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" thickBot="1" x14ac:dyDescent="0.35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" thickBot="1" x14ac:dyDescent="0.35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" thickBot="1" x14ac:dyDescent="0.35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" thickBot="1" x14ac:dyDescent="0.35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" thickBot="1" x14ac:dyDescent="0.35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" thickBot="1" x14ac:dyDescent="0.35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" thickBot="1" x14ac:dyDescent="0.35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" thickBot="1" x14ac:dyDescent="0.35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" thickBot="1" x14ac:dyDescent="0.35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" thickBot="1" x14ac:dyDescent="0.35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" thickBot="1" x14ac:dyDescent="0.35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" thickBot="1" x14ac:dyDescent="0.35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" thickBot="1" x14ac:dyDescent="0.35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" thickBot="1" x14ac:dyDescent="0.35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" thickBot="1" x14ac:dyDescent="0.35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" thickBot="1" x14ac:dyDescent="0.35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" thickBot="1" x14ac:dyDescent="0.35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" thickBot="1" x14ac:dyDescent="0.35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" thickBot="1" x14ac:dyDescent="0.35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" thickBot="1" x14ac:dyDescent="0.35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" thickBot="1" x14ac:dyDescent="0.35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" thickBot="1" x14ac:dyDescent="0.35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" thickBot="1" x14ac:dyDescent="0.35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" thickBot="1" x14ac:dyDescent="0.35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" thickBot="1" x14ac:dyDescent="0.35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" thickBot="1" x14ac:dyDescent="0.35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" thickBot="1" x14ac:dyDescent="0.35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" thickBot="1" x14ac:dyDescent="0.35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" thickBot="1" x14ac:dyDescent="0.35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" thickBot="1" x14ac:dyDescent="0.35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" thickBot="1" x14ac:dyDescent="0.35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" thickBot="1" x14ac:dyDescent="0.35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" thickBot="1" x14ac:dyDescent="0.35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" thickBot="1" x14ac:dyDescent="0.35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" thickBot="1" x14ac:dyDescent="0.35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" thickBot="1" x14ac:dyDescent="0.35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" thickBot="1" x14ac:dyDescent="0.35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" thickBot="1" x14ac:dyDescent="0.35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" thickBot="1" x14ac:dyDescent="0.35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" thickBot="1" x14ac:dyDescent="0.35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" thickBot="1" x14ac:dyDescent="0.35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" thickBot="1" x14ac:dyDescent="0.35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" thickBot="1" x14ac:dyDescent="0.35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" thickBot="1" x14ac:dyDescent="0.35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" thickBot="1" x14ac:dyDescent="0.35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" thickBot="1" x14ac:dyDescent="0.35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" thickBot="1" x14ac:dyDescent="0.35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" thickBot="1" x14ac:dyDescent="0.35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" thickBot="1" x14ac:dyDescent="0.35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" thickBot="1" x14ac:dyDescent="0.35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" thickBot="1" x14ac:dyDescent="0.35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" thickBot="1" x14ac:dyDescent="0.35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" thickBot="1" x14ac:dyDescent="0.35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" thickBot="1" x14ac:dyDescent="0.35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" thickBot="1" x14ac:dyDescent="0.35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" thickBot="1" x14ac:dyDescent="0.35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" thickBot="1" x14ac:dyDescent="0.35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" thickBot="1" x14ac:dyDescent="0.35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" thickBot="1" x14ac:dyDescent="0.35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" thickBot="1" x14ac:dyDescent="0.35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" thickBot="1" x14ac:dyDescent="0.35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" thickBot="1" x14ac:dyDescent="0.35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" thickBot="1" x14ac:dyDescent="0.35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" thickBot="1" x14ac:dyDescent="0.35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" thickBot="1" x14ac:dyDescent="0.35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" thickBot="1" x14ac:dyDescent="0.35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" thickBot="1" x14ac:dyDescent="0.35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" thickBot="1" x14ac:dyDescent="0.35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" thickBot="1" x14ac:dyDescent="0.35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" thickBot="1" x14ac:dyDescent="0.35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" thickBot="1" x14ac:dyDescent="0.35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" thickBot="1" x14ac:dyDescent="0.35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" thickBot="1" x14ac:dyDescent="0.35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" thickBot="1" x14ac:dyDescent="0.35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" thickBot="1" x14ac:dyDescent="0.35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" thickBot="1" x14ac:dyDescent="0.35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" thickBot="1" x14ac:dyDescent="0.35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" thickBot="1" x14ac:dyDescent="0.35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" thickBot="1" x14ac:dyDescent="0.35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" thickBot="1" x14ac:dyDescent="0.35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" thickBot="1" x14ac:dyDescent="0.35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" thickBot="1" x14ac:dyDescent="0.35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" thickBot="1" x14ac:dyDescent="0.35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" thickBot="1" x14ac:dyDescent="0.35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" thickBot="1" x14ac:dyDescent="0.35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" thickBot="1" x14ac:dyDescent="0.35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" thickBot="1" x14ac:dyDescent="0.35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" thickBot="1" x14ac:dyDescent="0.35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" thickBot="1" x14ac:dyDescent="0.35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" thickBot="1" x14ac:dyDescent="0.35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" thickBot="1" x14ac:dyDescent="0.35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" thickBot="1" x14ac:dyDescent="0.35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" thickBot="1" x14ac:dyDescent="0.35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" thickBot="1" x14ac:dyDescent="0.35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" thickBot="1" x14ac:dyDescent="0.35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" thickBot="1" x14ac:dyDescent="0.35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" thickBot="1" x14ac:dyDescent="0.35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" thickBot="1" x14ac:dyDescent="0.35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" thickBot="1" x14ac:dyDescent="0.35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" thickBot="1" x14ac:dyDescent="0.35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" thickBot="1" x14ac:dyDescent="0.35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" thickBot="1" x14ac:dyDescent="0.35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" thickBot="1" x14ac:dyDescent="0.35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" thickBot="1" x14ac:dyDescent="0.35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" thickBot="1" x14ac:dyDescent="0.35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" thickBot="1" x14ac:dyDescent="0.35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" thickBot="1" x14ac:dyDescent="0.35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" thickBot="1" x14ac:dyDescent="0.35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" thickBot="1" x14ac:dyDescent="0.35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" thickBot="1" x14ac:dyDescent="0.35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" thickBot="1" x14ac:dyDescent="0.35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" thickBot="1" x14ac:dyDescent="0.35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" thickBot="1" x14ac:dyDescent="0.35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" thickBot="1" x14ac:dyDescent="0.35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" thickBot="1" x14ac:dyDescent="0.35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" thickBot="1" x14ac:dyDescent="0.35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" thickBot="1" x14ac:dyDescent="0.35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" thickBot="1" x14ac:dyDescent="0.35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" thickBot="1" x14ac:dyDescent="0.35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" thickBot="1" x14ac:dyDescent="0.35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" thickBot="1" x14ac:dyDescent="0.35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" thickBot="1" x14ac:dyDescent="0.35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" thickBot="1" x14ac:dyDescent="0.35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" thickBot="1" x14ac:dyDescent="0.35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" thickBot="1" x14ac:dyDescent="0.35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" thickBot="1" x14ac:dyDescent="0.35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" thickBot="1" x14ac:dyDescent="0.35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" thickBot="1" x14ac:dyDescent="0.35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" thickBot="1" x14ac:dyDescent="0.35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" thickBot="1" x14ac:dyDescent="0.35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" thickBot="1" x14ac:dyDescent="0.35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" thickBot="1" x14ac:dyDescent="0.35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" thickBot="1" x14ac:dyDescent="0.35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" thickBot="1" x14ac:dyDescent="0.35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" thickBot="1" x14ac:dyDescent="0.35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" thickBot="1" x14ac:dyDescent="0.35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" thickBot="1" x14ac:dyDescent="0.35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" thickBot="1" x14ac:dyDescent="0.35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" thickBot="1" x14ac:dyDescent="0.35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" thickBot="1" x14ac:dyDescent="0.35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" thickBot="1" x14ac:dyDescent="0.35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" thickBot="1" x14ac:dyDescent="0.35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" thickBot="1" x14ac:dyDescent="0.35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" thickBot="1" x14ac:dyDescent="0.35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" thickBot="1" x14ac:dyDescent="0.35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" thickBot="1" x14ac:dyDescent="0.35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" thickBot="1" x14ac:dyDescent="0.35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" thickBot="1" x14ac:dyDescent="0.35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" thickBot="1" x14ac:dyDescent="0.35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3796</v>
      </c>
    </row>
    <row r="3209" spans="1:5" ht="15" thickBot="1" x14ac:dyDescent="0.35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" thickBot="1" x14ac:dyDescent="0.35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" thickBot="1" x14ac:dyDescent="0.35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" thickBot="1" x14ac:dyDescent="0.35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" thickBot="1" x14ac:dyDescent="0.35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" thickBot="1" x14ac:dyDescent="0.35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" thickBot="1" x14ac:dyDescent="0.35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" thickBot="1" x14ac:dyDescent="0.35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" thickBot="1" x14ac:dyDescent="0.35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" thickBot="1" x14ac:dyDescent="0.35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" thickBot="1" x14ac:dyDescent="0.35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" thickBot="1" x14ac:dyDescent="0.35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" thickBot="1" x14ac:dyDescent="0.35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" thickBot="1" x14ac:dyDescent="0.35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" thickBot="1" x14ac:dyDescent="0.35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" thickBot="1" x14ac:dyDescent="0.35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" thickBot="1" x14ac:dyDescent="0.35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" thickBot="1" x14ac:dyDescent="0.35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" thickBot="1" x14ac:dyDescent="0.35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" thickBot="1" x14ac:dyDescent="0.35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" thickBot="1" x14ac:dyDescent="0.35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" thickBot="1" x14ac:dyDescent="0.35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" thickBot="1" x14ac:dyDescent="0.35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" thickBot="1" x14ac:dyDescent="0.35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" thickBot="1" x14ac:dyDescent="0.35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" thickBot="1" x14ac:dyDescent="0.35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" thickBot="1" x14ac:dyDescent="0.35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" thickBot="1" x14ac:dyDescent="0.35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" thickBot="1" x14ac:dyDescent="0.35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" thickBot="1" x14ac:dyDescent="0.35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" thickBot="1" x14ac:dyDescent="0.35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" thickBot="1" x14ac:dyDescent="0.35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" thickBot="1" x14ac:dyDescent="0.35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" thickBot="1" x14ac:dyDescent="0.35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" thickBot="1" x14ac:dyDescent="0.35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3797</v>
      </c>
    </row>
    <row r="3244" spans="1:5" ht="15" thickBot="1" x14ac:dyDescent="0.35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" thickBot="1" x14ac:dyDescent="0.35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" thickBot="1" x14ac:dyDescent="0.35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" thickBot="1" x14ac:dyDescent="0.35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" thickBot="1" x14ac:dyDescent="0.35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" thickBot="1" x14ac:dyDescent="0.35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" thickBot="1" x14ac:dyDescent="0.35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" thickBot="1" x14ac:dyDescent="0.35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" thickBot="1" x14ac:dyDescent="0.35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" thickBot="1" x14ac:dyDescent="0.35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" thickBot="1" x14ac:dyDescent="0.35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" thickBot="1" x14ac:dyDescent="0.35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" thickBot="1" x14ac:dyDescent="0.35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" thickBot="1" x14ac:dyDescent="0.35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" thickBot="1" x14ac:dyDescent="0.35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" thickBot="1" x14ac:dyDescent="0.35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" thickBot="1" x14ac:dyDescent="0.35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" thickBot="1" x14ac:dyDescent="0.35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" thickBot="1" x14ac:dyDescent="0.35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" thickBot="1" x14ac:dyDescent="0.35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" thickBot="1" x14ac:dyDescent="0.35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" thickBot="1" x14ac:dyDescent="0.35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" thickBot="1" x14ac:dyDescent="0.35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" thickBot="1" x14ac:dyDescent="0.35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" thickBot="1" x14ac:dyDescent="0.35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" thickBot="1" x14ac:dyDescent="0.35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" thickBot="1" x14ac:dyDescent="0.35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" thickBot="1" x14ac:dyDescent="0.35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" thickBot="1" x14ac:dyDescent="0.35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" thickBot="1" x14ac:dyDescent="0.35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" thickBot="1" x14ac:dyDescent="0.35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" thickBot="1" x14ac:dyDescent="0.35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" thickBot="1" x14ac:dyDescent="0.35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" thickBot="1" x14ac:dyDescent="0.35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" thickBot="1" x14ac:dyDescent="0.35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" thickBot="1" x14ac:dyDescent="0.35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" thickBot="1" x14ac:dyDescent="0.35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" thickBot="1" x14ac:dyDescent="0.35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" thickBot="1" x14ac:dyDescent="0.35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" thickBot="1" x14ac:dyDescent="0.35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" thickBot="1" x14ac:dyDescent="0.35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" thickBot="1" x14ac:dyDescent="0.35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" thickBot="1" x14ac:dyDescent="0.35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" thickBot="1" x14ac:dyDescent="0.35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" thickBot="1" x14ac:dyDescent="0.35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" thickBot="1" x14ac:dyDescent="0.35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" thickBot="1" x14ac:dyDescent="0.35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" thickBot="1" x14ac:dyDescent="0.35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" thickBot="1" x14ac:dyDescent="0.35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" thickBot="1" x14ac:dyDescent="0.35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" thickBot="1" x14ac:dyDescent="0.35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" thickBot="1" x14ac:dyDescent="0.35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" thickBot="1" x14ac:dyDescent="0.35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" thickBot="1" x14ac:dyDescent="0.35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" thickBot="1" x14ac:dyDescent="0.35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" thickBot="1" x14ac:dyDescent="0.35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" thickBot="1" x14ac:dyDescent="0.35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" thickBot="1" x14ac:dyDescent="0.35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" thickBot="1" x14ac:dyDescent="0.35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" thickBot="1" x14ac:dyDescent="0.35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" thickBot="1" x14ac:dyDescent="0.35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" thickBot="1" x14ac:dyDescent="0.35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3798</v>
      </c>
    </row>
    <row r="3306" spans="1:5" ht="15" thickBot="1" x14ac:dyDescent="0.35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" thickBot="1" x14ac:dyDescent="0.35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" thickBot="1" x14ac:dyDescent="0.35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" thickBot="1" x14ac:dyDescent="0.35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" thickBot="1" x14ac:dyDescent="0.35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" thickBot="1" x14ac:dyDescent="0.35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" thickBot="1" x14ac:dyDescent="0.35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" thickBot="1" x14ac:dyDescent="0.35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" thickBot="1" x14ac:dyDescent="0.35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" thickBot="1" x14ac:dyDescent="0.35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" thickBot="1" x14ac:dyDescent="0.35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" thickBot="1" x14ac:dyDescent="0.35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" thickBot="1" x14ac:dyDescent="0.35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" thickBot="1" x14ac:dyDescent="0.35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" thickBot="1" x14ac:dyDescent="0.35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" thickBot="1" x14ac:dyDescent="0.35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" thickBot="1" x14ac:dyDescent="0.35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" thickBot="1" x14ac:dyDescent="0.35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" thickBot="1" x14ac:dyDescent="0.35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" thickBot="1" x14ac:dyDescent="0.35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" thickBot="1" x14ac:dyDescent="0.35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" thickBot="1" x14ac:dyDescent="0.35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" thickBot="1" x14ac:dyDescent="0.35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" thickBot="1" x14ac:dyDescent="0.35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" thickBot="1" x14ac:dyDescent="0.35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" thickBot="1" x14ac:dyDescent="0.35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" thickBot="1" x14ac:dyDescent="0.35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" thickBot="1" x14ac:dyDescent="0.35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" thickBot="1" x14ac:dyDescent="0.35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" thickBot="1" x14ac:dyDescent="0.35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" thickBot="1" x14ac:dyDescent="0.35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" thickBot="1" x14ac:dyDescent="0.35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" thickBot="1" x14ac:dyDescent="0.35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" thickBot="1" x14ac:dyDescent="0.35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" thickBot="1" x14ac:dyDescent="0.35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" thickBot="1" x14ac:dyDescent="0.35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" thickBot="1" x14ac:dyDescent="0.35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" thickBot="1" x14ac:dyDescent="0.35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" thickBot="1" x14ac:dyDescent="0.35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" thickBot="1" x14ac:dyDescent="0.35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" thickBot="1" x14ac:dyDescent="0.35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" thickBot="1" x14ac:dyDescent="0.35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" thickBot="1" x14ac:dyDescent="0.35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" thickBot="1" x14ac:dyDescent="0.35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" thickBot="1" x14ac:dyDescent="0.35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" thickBot="1" x14ac:dyDescent="0.35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" thickBot="1" x14ac:dyDescent="0.35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" thickBot="1" x14ac:dyDescent="0.35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" thickBot="1" x14ac:dyDescent="0.35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" thickBot="1" x14ac:dyDescent="0.35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" thickBot="1" x14ac:dyDescent="0.35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" thickBot="1" x14ac:dyDescent="0.35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" thickBot="1" x14ac:dyDescent="0.35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" thickBot="1" x14ac:dyDescent="0.35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" thickBot="1" x14ac:dyDescent="0.35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" thickBot="1" x14ac:dyDescent="0.35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" thickBot="1" x14ac:dyDescent="0.35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" thickBot="1" x14ac:dyDescent="0.35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" thickBot="1" x14ac:dyDescent="0.35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" thickBot="1" x14ac:dyDescent="0.35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" thickBot="1" x14ac:dyDescent="0.35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" thickBot="1" x14ac:dyDescent="0.35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" thickBot="1" x14ac:dyDescent="0.35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" thickBot="1" x14ac:dyDescent="0.35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" thickBot="1" x14ac:dyDescent="0.35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" thickBot="1" x14ac:dyDescent="0.35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" thickBot="1" x14ac:dyDescent="0.35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" thickBot="1" x14ac:dyDescent="0.35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" thickBot="1" x14ac:dyDescent="0.35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" thickBot="1" x14ac:dyDescent="0.35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" thickBot="1" x14ac:dyDescent="0.35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" thickBot="1" x14ac:dyDescent="0.35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" thickBot="1" x14ac:dyDescent="0.35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" thickBot="1" x14ac:dyDescent="0.35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" thickBot="1" x14ac:dyDescent="0.35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" thickBot="1" x14ac:dyDescent="0.35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" thickBot="1" x14ac:dyDescent="0.35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" thickBot="1" x14ac:dyDescent="0.35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" thickBot="1" x14ac:dyDescent="0.35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" thickBot="1" x14ac:dyDescent="0.35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" thickBot="1" x14ac:dyDescent="0.35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" thickBot="1" x14ac:dyDescent="0.35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" thickBot="1" x14ac:dyDescent="0.35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" thickBot="1" x14ac:dyDescent="0.35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" thickBot="1" x14ac:dyDescent="0.35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" thickBot="1" x14ac:dyDescent="0.35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" thickBot="1" x14ac:dyDescent="0.35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" thickBot="1" x14ac:dyDescent="0.35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" thickBot="1" x14ac:dyDescent="0.35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" thickBot="1" x14ac:dyDescent="0.35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" thickBot="1" x14ac:dyDescent="0.35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" thickBot="1" x14ac:dyDescent="0.35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" thickBot="1" x14ac:dyDescent="0.35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" thickBot="1" x14ac:dyDescent="0.35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" thickBot="1" x14ac:dyDescent="0.35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" thickBot="1" x14ac:dyDescent="0.35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" thickBot="1" x14ac:dyDescent="0.35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" thickBot="1" x14ac:dyDescent="0.35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" thickBot="1" x14ac:dyDescent="0.35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" thickBot="1" x14ac:dyDescent="0.35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" thickBot="1" x14ac:dyDescent="0.35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" thickBot="1" x14ac:dyDescent="0.35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" thickBot="1" x14ac:dyDescent="0.35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" thickBot="1" x14ac:dyDescent="0.35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" thickBot="1" x14ac:dyDescent="0.35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" thickBot="1" x14ac:dyDescent="0.35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" thickBot="1" x14ac:dyDescent="0.35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" thickBot="1" x14ac:dyDescent="0.35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" thickBot="1" x14ac:dyDescent="0.35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" thickBot="1" x14ac:dyDescent="0.35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" thickBot="1" x14ac:dyDescent="0.35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" thickBot="1" x14ac:dyDescent="0.35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" thickBot="1" x14ac:dyDescent="0.35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" thickBot="1" x14ac:dyDescent="0.35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" thickBot="1" x14ac:dyDescent="0.35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" thickBot="1" x14ac:dyDescent="0.35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" thickBot="1" x14ac:dyDescent="0.35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" thickBot="1" x14ac:dyDescent="0.35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" thickBot="1" x14ac:dyDescent="0.35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" thickBot="1" x14ac:dyDescent="0.35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" thickBot="1" x14ac:dyDescent="0.35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" thickBot="1" x14ac:dyDescent="0.35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" thickBot="1" x14ac:dyDescent="0.35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" thickBot="1" x14ac:dyDescent="0.35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" thickBot="1" x14ac:dyDescent="0.35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" thickBot="1" x14ac:dyDescent="0.35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" thickBot="1" x14ac:dyDescent="0.35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" thickBot="1" x14ac:dyDescent="0.35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" thickBot="1" x14ac:dyDescent="0.35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" thickBot="1" x14ac:dyDescent="0.35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" thickBot="1" x14ac:dyDescent="0.35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" thickBot="1" x14ac:dyDescent="0.35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" thickBot="1" x14ac:dyDescent="0.35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" thickBot="1" x14ac:dyDescent="0.35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" thickBot="1" x14ac:dyDescent="0.35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" thickBot="1" x14ac:dyDescent="0.35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" thickBot="1" x14ac:dyDescent="0.35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" thickBot="1" x14ac:dyDescent="0.35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" thickBot="1" x14ac:dyDescent="0.35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" thickBot="1" x14ac:dyDescent="0.35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" thickBot="1" x14ac:dyDescent="0.35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" thickBot="1" x14ac:dyDescent="0.35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" thickBot="1" x14ac:dyDescent="0.35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" thickBot="1" x14ac:dyDescent="0.35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" thickBot="1" x14ac:dyDescent="0.35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" thickBot="1" x14ac:dyDescent="0.35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" thickBot="1" x14ac:dyDescent="0.35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" thickBot="1" x14ac:dyDescent="0.35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" thickBot="1" x14ac:dyDescent="0.35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" thickBot="1" x14ac:dyDescent="0.35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" thickBot="1" x14ac:dyDescent="0.35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" thickBot="1" x14ac:dyDescent="0.35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" thickBot="1" x14ac:dyDescent="0.35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" thickBot="1" x14ac:dyDescent="0.35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" thickBot="1" x14ac:dyDescent="0.35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" thickBot="1" x14ac:dyDescent="0.35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" thickBot="1" x14ac:dyDescent="0.35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" thickBot="1" x14ac:dyDescent="0.35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" thickBot="1" x14ac:dyDescent="0.35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" thickBot="1" x14ac:dyDescent="0.35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" thickBot="1" x14ac:dyDescent="0.35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" thickBot="1" x14ac:dyDescent="0.35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" thickBot="1" x14ac:dyDescent="0.35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" thickBot="1" x14ac:dyDescent="0.35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" thickBot="1" x14ac:dyDescent="0.35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" thickBot="1" x14ac:dyDescent="0.35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" thickBot="1" x14ac:dyDescent="0.35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" thickBot="1" x14ac:dyDescent="0.35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" thickBot="1" x14ac:dyDescent="0.35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" thickBot="1" x14ac:dyDescent="0.35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" thickBot="1" x14ac:dyDescent="0.35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" thickBot="1" x14ac:dyDescent="0.35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" thickBot="1" x14ac:dyDescent="0.35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" thickBot="1" x14ac:dyDescent="0.35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" thickBot="1" x14ac:dyDescent="0.35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" thickBot="1" x14ac:dyDescent="0.35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" thickBot="1" x14ac:dyDescent="0.35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3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09375" defaultRowHeight="14.4" x14ac:dyDescent="0.3"/>
  <cols>
    <col min="1" max="1" width="26.109375" style="121" hidden="1" customWidth="1"/>
    <col min="2" max="2" width="7.109375" style="121" hidden="1" customWidth="1"/>
    <col min="3" max="3" width="69.5546875" style="121" hidden="1" customWidth="1"/>
    <col min="4" max="5" width="7" style="121" hidden="1" customWidth="1"/>
    <col min="6" max="6" width="29" style="121" bestFit="1" customWidth="1"/>
    <col min="7" max="7" width="13.5546875" style="121" bestFit="1" customWidth="1"/>
    <col min="8" max="8" width="78.88671875" style="121" bestFit="1" customWidth="1"/>
    <col min="9" max="16384" width="9.109375" style="121"/>
  </cols>
  <sheetData>
    <row r="1" spans="1:8" ht="15" thickBot="1" x14ac:dyDescent="0.35">
      <c r="A1" s="119" t="s">
        <v>169</v>
      </c>
      <c r="B1" s="116" t="s">
        <v>3786</v>
      </c>
      <c r="C1" s="116" t="s">
        <v>177</v>
      </c>
      <c r="D1" s="116" t="s">
        <v>3787</v>
      </c>
      <c r="E1" s="116" t="s">
        <v>3788</v>
      </c>
      <c r="F1" s="119" t="s">
        <v>169</v>
      </c>
      <c r="G1" s="116" t="s">
        <v>3790</v>
      </c>
      <c r="H1" s="116" t="s">
        <v>177</v>
      </c>
    </row>
    <row r="2" spans="1:8" ht="15" thickBot="1" x14ac:dyDescent="0.35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" thickBot="1" x14ac:dyDescent="0.35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" thickBot="1" x14ac:dyDescent="0.35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" thickBot="1" x14ac:dyDescent="0.35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" thickBot="1" x14ac:dyDescent="0.35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" thickBot="1" x14ac:dyDescent="0.35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" thickBot="1" x14ac:dyDescent="0.35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" thickBot="1" x14ac:dyDescent="0.35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" thickBot="1" x14ac:dyDescent="0.35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" thickBot="1" x14ac:dyDescent="0.35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" thickBot="1" x14ac:dyDescent="0.35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" thickBot="1" x14ac:dyDescent="0.35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" thickBot="1" x14ac:dyDescent="0.35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" thickBot="1" x14ac:dyDescent="0.35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" thickBot="1" x14ac:dyDescent="0.35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" thickBot="1" x14ac:dyDescent="0.35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" thickBot="1" x14ac:dyDescent="0.35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" thickBot="1" x14ac:dyDescent="0.35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" thickBot="1" x14ac:dyDescent="0.35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" thickBot="1" x14ac:dyDescent="0.35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" thickBot="1" x14ac:dyDescent="0.35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" thickBot="1" x14ac:dyDescent="0.35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" thickBot="1" x14ac:dyDescent="0.35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" thickBot="1" x14ac:dyDescent="0.35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" thickBot="1" x14ac:dyDescent="0.35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" thickBot="1" x14ac:dyDescent="0.35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" thickBot="1" x14ac:dyDescent="0.35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" thickBot="1" x14ac:dyDescent="0.35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" thickBot="1" x14ac:dyDescent="0.35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" thickBot="1" x14ac:dyDescent="0.35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" thickBot="1" x14ac:dyDescent="0.35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" thickBot="1" x14ac:dyDescent="0.35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" thickBot="1" x14ac:dyDescent="0.35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" thickBot="1" x14ac:dyDescent="0.35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" thickBot="1" x14ac:dyDescent="0.35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" thickBot="1" x14ac:dyDescent="0.35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" thickBot="1" x14ac:dyDescent="0.35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" thickBot="1" x14ac:dyDescent="0.35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" thickBot="1" x14ac:dyDescent="0.35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" thickBot="1" x14ac:dyDescent="0.35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" thickBot="1" x14ac:dyDescent="0.35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" thickBot="1" x14ac:dyDescent="0.35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" thickBot="1" x14ac:dyDescent="0.35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" thickBot="1" x14ac:dyDescent="0.35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" thickBot="1" x14ac:dyDescent="0.35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" thickBot="1" x14ac:dyDescent="0.35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" thickBot="1" x14ac:dyDescent="0.35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" thickBot="1" x14ac:dyDescent="0.35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" thickBot="1" x14ac:dyDescent="0.35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" thickBot="1" x14ac:dyDescent="0.35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" thickBot="1" x14ac:dyDescent="0.35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" thickBot="1" x14ac:dyDescent="0.35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" thickBot="1" x14ac:dyDescent="0.35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" thickBot="1" x14ac:dyDescent="0.35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" thickBot="1" x14ac:dyDescent="0.35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" thickBot="1" x14ac:dyDescent="0.35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" thickBot="1" x14ac:dyDescent="0.35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" thickBot="1" x14ac:dyDescent="0.35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" thickBot="1" x14ac:dyDescent="0.35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" thickBot="1" x14ac:dyDescent="0.35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" thickBot="1" x14ac:dyDescent="0.35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" thickBot="1" x14ac:dyDescent="0.35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" thickBot="1" x14ac:dyDescent="0.35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" thickBot="1" x14ac:dyDescent="0.35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" thickBot="1" x14ac:dyDescent="0.35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" thickBot="1" x14ac:dyDescent="0.35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" thickBot="1" x14ac:dyDescent="0.35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" thickBot="1" x14ac:dyDescent="0.35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" thickBot="1" x14ac:dyDescent="0.35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" thickBot="1" x14ac:dyDescent="0.35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" thickBot="1" x14ac:dyDescent="0.35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" thickBot="1" x14ac:dyDescent="0.35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" thickBot="1" x14ac:dyDescent="0.35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" thickBot="1" x14ac:dyDescent="0.35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" thickBot="1" x14ac:dyDescent="0.35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" thickBot="1" x14ac:dyDescent="0.35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" thickBot="1" x14ac:dyDescent="0.35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" thickBot="1" x14ac:dyDescent="0.35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" thickBot="1" x14ac:dyDescent="0.35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" thickBot="1" x14ac:dyDescent="0.35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" thickBot="1" x14ac:dyDescent="0.35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" thickBot="1" x14ac:dyDescent="0.35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" thickBot="1" x14ac:dyDescent="0.35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" thickBot="1" x14ac:dyDescent="0.35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" thickBot="1" x14ac:dyDescent="0.35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" thickBot="1" x14ac:dyDescent="0.35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" thickBot="1" x14ac:dyDescent="0.35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" thickBot="1" x14ac:dyDescent="0.35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" thickBot="1" x14ac:dyDescent="0.35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" thickBot="1" x14ac:dyDescent="0.35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" thickBot="1" x14ac:dyDescent="0.35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" thickBot="1" x14ac:dyDescent="0.35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" thickBot="1" x14ac:dyDescent="0.35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" thickBot="1" x14ac:dyDescent="0.35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" thickBot="1" x14ac:dyDescent="0.35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" thickBot="1" x14ac:dyDescent="0.35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" thickBot="1" x14ac:dyDescent="0.35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" thickBot="1" x14ac:dyDescent="0.35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" thickBot="1" x14ac:dyDescent="0.35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" thickBot="1" x14ac:dyDescent="0.35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" thickBot="1" x14ac:dyDescent="0.35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" thickBot="1" x14ac:dyDescent="0.35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" thickBot="1" x14ac:dyDescent="0.35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" thickBot="1" x14ac:dyDescent="0.35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" thickBot="1" x14ac:dyDescent="0.35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" thickBot="1" x14ac:dyDescent="0.35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" thickBot="1" x14ac:dyDescent="0.35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" thickBot="1" x14ac:dyDescent="0.35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" thickBot="1" x14ac:dyDescent="0.35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" thickBot="1" x14ac:dyDescent="0.35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" thickBot="1" x14ac:dyDescent="0.35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" thickBot="1" x14ac:dyDescent="0.35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" thickBot="1" x14ac:dyDescent="0.35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" thickBot="1" x14ac:dyDescent="0.35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" thickBot="1" x14ac:dyDescent="0.35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" thickBot="1" x14ac:dyDescent="0.35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" thickBot="1" x14ac:dyDescent="0.35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" thickBot="1" x14ac:dyDescent="0.35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" thickBot="1" x14ac:dyDescent="0.35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" thickBot="1" x14ac:dyDescent="0.35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" thickBot="1" x14ac:dyDescent="0.35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" thickBot="1" x14ac:dyDescent="0.35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" thickBot="1" x14ac:dyDescent="0.35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" thickBot="1" x14ac:dyDescent="0.35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" thickBot="1" x14ac:dyDescent="0.35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" thickBot="1" x14ac:dyDescent="0.35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" thickBot="1" x14ac:dyDescent="0.35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" thickBot="1" x14ac:dyDescent="0.35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" thickBot="1" x14ac:dyDescent="0.35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" thickBot="1" x14ac:dyDescent="0.35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" thickBot="1" x14ac:dyDescent="0.35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" thickBot="1" x14ac:dyDescent="0.35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" thickBot="1" x14ac:dyDescent="0.35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" thickBot="1" x14ac:dyDescent="0.35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" thickBot="1" x14ac:dyDescent="0.35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" thickBot="1" x14ac:dyDescent="0.35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" thickBot="1" x14ac:dyDescent="0.35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" thickBot="1" x14ac:dyDescent="0.35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" thickBot="1" x14ac:dyDescent="0.35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" thickBot="1" x14ac:dyDescent="0.35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" thickBot="1" x14ac:dyDescent="0.35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" thickBot="1" x14ac:dyDescent="0.35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" thickBot="1" x14ac:dyDescent="0.35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" thickBot="1" x14ac:dyDescent="0.35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" thickBot="1" x14ac:dyDescent="0.35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" thickBot="1" x14ac:dyDescent="0.35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" thickBot="1" x14ac:dyDescent="0.35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" thickBot="1" x14ac:dyDescent="0.35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" thickBot="1" x14ac:dyDescent="0.35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" thickBot="1" x14ac:dyDescent="0.35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" thickBot="1" x14ac:dyDescent="0.35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" thickBot="1" x14ac:dyDescent="0.35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" thickBot="1" x14ac:dyDescent="0.35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" thickBot="1" x14ac:dyDescent="0.35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" thickBot="1" x14ac:dyDescent="0.35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" thickBot="1" x14ac:dyDescent="0.35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" thickBot="1" x14ac:dyDescent="0.35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" thickBot="1" x14ac:dyDescent="0.35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" thickBot="1" x14ac:dyDescent="0.35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" thickBot="1" x14ac:dyDescent="0.35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" thickBot="1" x14ac:dyDescent="0.35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" thickBot="1" x14ac:dyDescent="0.35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" thickBot="1" x14ac:dyDescent="0.35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" thickBot="1" x14ac:dyDescent="0.35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" thickBot="1" x14ac:dyDescent="0.35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" thickBot="1" x14ac:dyDescent="0.35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" thickBot="1" x14ac:dyDescent="0.35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" thickBot="1" x14ac:dyDescent="0.35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" thickBot="1" x14ac:dyDescent="0.35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" thickBot="1" x14ac:dyDescent="0.35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" thickBot="1" x14ac:dyDescent="0.35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" thickBot="1" x14ac:dyDescent="0.35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" thickBot="1" x14ac:dyDescent="0.35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" thickBot="1" x14ac:dyDescent="0.35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" thickBot="1" x14ac:dyDescent="0.35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" thickBot="1" x14ac:dyDescent="0.35">
      <c r="A177" s="118" t="s">
        <v>3683</v>
      </c>
      <c r="B177" s="120">
        <v>736</v>
      </c>
      <c r="C177" s="120" t="s">
        <v>3789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" thickBot="1" x14ac:dyDescent="0.35">
      <c r="A178" s="118" t="s">
        <v>3684</v>
      </c>
      <c r="B178" s="120">
        <v>736</v>
      </c>
      <c r="C178" s="120" t="s">
        <v>3789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" thickBot="1" x14ac:dyDescent="0.35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" thickBot="1" x14ac:dyDescent="0.35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" thickBot="1" x14ac:dyDescent="0.35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" thickBot="1" x14ac:dyDescent="0.35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" thickBot="1" x14ac:dyDescent="0.35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" thickBot="1" x14ac:dyDescent="0.35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" thickBot="1" x14ac:dyDescent="0.35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" thickBot="1" x14ac:dyDescent="0.35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" thickBot="1" x14ac:dyDescent="0.35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" thickBot="1" x14ac:dyDescent="0.35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" thickBot="1" x14ac:dyDescent="0.35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" thickBot="1" x14ac:dyDescent="0.35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" thickBot="1" x14ac:dyDescent="0.35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" thickBot="1" x14ac:dyDescent="0.35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" thickBot="1" x14ac:dyDescent="0.35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" thickBot="1" x14ac:dyDescent="0.35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" thickBot="1" x14ac:dyDescent="0.35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" thickBot="1" x14ac:dyDescent="0.35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" thickBot="1" x14ac:dyDescent="0.35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" thickBot="1" x14ac:dyDescent="0.35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" thickBot="1" x14ac:dyDescent="0.35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" thickBot="1" x14ac:dyDescent="0.35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" thickBot="1" x14ac:dyDescent="0.35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" thickBot="1" x14ac:dyDescent="0.35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" thickBot="1" x14ac:dyDescent="0.35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" thickBot="1" x14ac:dyDescent="0.35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" thickBot="1" x14ac:dyDescent="0.35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" thickBot="1" x14ac:dyDescent="0.35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" thickBot="1" x14ac:dyDescent="0.35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" thickBot="1" x14ac:dyDescent="0.35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" thickBot="1" x14ac:dyDescent="0.35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" thickBot="1" x14ac:dyDescent="0.35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" thickBot="1" x14ac:dyDescent="0.35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" thickBot="1" x14ac:dyDescent="0.35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" thickBot="1" x14ac:dyDescent="0.35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" thickBot="1" x14ac:dyDescent="0.35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" thickBot="1" x14ac:dyDescent="0.35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" thickBot="1" x14ac:dyDescent="0.35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" thickBot="1" x14ac:dyDescent="0.35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" thickBot="1" x14ac:dyDescent="0.35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" thickBot="1" x14ac:dyDescent="0.35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" thickBot="1" x14ac:dyDescent="0.35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" thickBot="1" x14ac:dyDescent="0.35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" thickBot="1" x14ac:dyDescent="0.35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" thickBot="1" x14ac:dyDescent="0.35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" thickBot="1" x14ac:dyDescent="0.35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" thickBot="1" x14ac:dyDescent="0.35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" thickBot="1" x14ac:dyDescent="0.35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" thickBot="1" x14ac:dyDescent="0.35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" thickBot="1" x14ac:dyDescent="0.35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" thickBot="1" x14ac:dyDescent="0.35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" thickBot="1" x14ac:dyDescent="0.35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" thickBot="1" x14ac:dyDescent="0.35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" thickBot="1" x14ac:dyDescent="0.35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" thickBot="1" x14ac:dyDescent="0.35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" thickBot="1" x14ac:dyDescent="0.35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" thickBot="1" x14ac:dyDescent="0.35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" thickBot="1" x14ac:dyDescent="0.35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" thickBot="1" x14ac:dyDescent="0.35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" thickBot="1" x14ac:dyDescent="0.35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" thickBot="1" x14ac:dyDescent="0.35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" thickBot="1" x14ac:dyDescent="0.35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" thickBot="1" x14ac:dyDescent="0.35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" thickBot="1" x14ac:dyDescent="0.35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" thickBot="1" x14ac:dyDescent="0.35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" thickBot="1" x14ac:dyDescent="0.35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" thickBot="1" x14ac:dyDescent="0.35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" thickBot="1" x14ac:dyDescent="0.35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" thickBot="1" x14ac:dyDescent="0.35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" thickBot="1" x14ac:dyDescent="0.35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" thickBot="1" x14ac:dyDescent="0.35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3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workbookViewId="0">
      <selection activeCell="G27" sqref="G27"/>
    </sheetView>
  </sheetViews>
  <sheetFormatPr defaultColWidth="9.109375" defaultRowHeight="14.4" x14ac:dyDescent="0.3"/>
  <cols>
    <col min="1" max="1" width="0" style="130" hidden="1" customWidth="1"/>
    <col min="2" max="2" width="4.88671875" style="130" hidden="1" customWidth="1"/>
    <col min="3" max="3" width="11.88671875" style="134" bestFit="1" customWidth="1"/>
    <col min="4" max="4" width="78.88671875" style="134" bestFit="1" customWidth="1"/>
    <col min="5" max="5" width="9.109375" style="134"/>
    <col min="6" max="6" width="66" style="134" bestFit="1" customWidth="1"/>
    <col min="7" max="8" width="6" style="134" customWidth="1"/>
    <col min="9" max="9" width="8.33203125" style="140" customWidth="1"/>
    <col min="10" max="10" width="23.5546875" style="140" bestFit="1" customWidth="1"/>
    <col min="11" max="11" width="36.33203125" style="130" bestFit="1" customWidth="1"/>
    <col min="12" max="12" width="29" style="130" bestFit="1" customWidth="1"/>
    <col min="13" max="13" width="22.44140625" style="130" bestFit="1" customWidth="1"/>
    <col min="14" max="14" width="22.33203125" style="130" bestFit="1" customWidth="1"/>
    <col min="15" max="16384" width="9.109375" style="130"/>
  </cols>
  <sheetData>
    <row r="1" spans="3:14" s="129" customFormat="1" x14ac:dyDescent="0.3">
      <c r="C1" s="129" t="s">
        <v>3672</v>
      </c>
      <c r="D1" s="129" t="s">
        <v>177</v>
      </c>
      <c r="E1" s="129" t="s">
        <v>3816</v>
      </c>
      <c r="F1" s="129" t="s">
        <v>178</v>
      </c>
      <c r="I1" s="169" t="s">
        <v>3746</v>
      </c>
      <c r="J1" s="169" t="s">
        <v>3745</v>
      </c>
      <c r="K1" s="129" t="s">
        <v>1</v>
      </c>
      <c r="L1" s="129" t="s">
        <v>169</v>
      </c>
      <c r="M1" s="129" t="s">
        <v>3688</v>
      </c>
      <c r="N1" s="129" t="s">
        <v>3778</v>
      </c>
    </row>
    <row r="2" spans="3:14" x14ac:dyDescent="0.3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3848</v>
      </c>
      <c r="J2" s="170" t="s">
        <v>3849</v>
      </c>
      <c r="K2" s="130" t="s">
        <v>3943</v>
      </c>
      <c r="L2" s="130" t="s">
        <v>3682</v>
      </c>
      <c r="M2" s="130" t="s">
        <v>3689</v>
      </c>
      <c r="N2" s="164" t="s">
        <v>3994</v>
      </c>
    </row>
    <row r="3" spans="3:14" x14ac:dyDescent="0.3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3825</v>
      </c>
      <c r="J3" s="170" t="s">
        <v>3824</v>
      </c>
      <c r="K3" s="130" t="s">
        <v>2</v>
      </c>
      <c r="L3" s="130" t="s">
        <v>3683</v>
      </c>
      <c r="M3" s="130" t="s">
        <v>3691</v>
      </c>
      <c r="N3" s="164" t="s">
        <v>3985</v>
      </c>
    </row>
    <row r="4" spans="3:14" x14ac:dyDescent="0.3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3894</v>
      </c>
      <c r="J4" s="170" t="s">
        <v>3894</v>
      </c>
      <c r="K4" s="132" t="s">
        <v>3931</v>
      </c>
      <c r="L4" s="130" t="s">
        <v>3684</v>
      </c>
      <c r="M4" s="130" t="s">
        <v>3690</v>
      </c>
      <c r="N4" s="164" t="s">
        <v>3982</v>
      </c>
    </row>
    <row r="5" spans="3:14" x14ac:dyDescent="0.3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3827</v>
      </c>
      <c r="J5" s="170" t="s">
        <v>3826</v>
      </c>
      <c r="K5" s="130" t="s">
        <v>3</v>
      </c>
      <c r="L5" s="130" t="s">
        <v>3686</v>
      </c>
      <c r="M5" s="130" t="s">
        <v>3692</v>
      </c>
      <c r="N5" s="164" t="s">
        <v>3995</v>
      </c>
    </row>
    <row r="6" spans="3:14" x14ac:dyDescent="0.3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3895</v>
      </c>
      <c r="J6" s="170" t="s">
        <v>3896</v>
      </c>
      <c r="K6" s="130" t="s">
        <v>4002</v>
      </c>
      <c r="L6" s="130" t="s">
        <v>3685</v>
      </c>
      <c r="N6" s="164" t="s">
        <v>3983</v>
      </c>
    </row>
    <row r="7" spans="3:14" x14ac:dyDescent="0.3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3704</v>
      </c>
      <c r="J7" s="170" t="s">
        <v>3705</v>
      </c>
      <c r="K7" s="130" t="s">
        <v>4003</v>
      </c>
      <c r="L7" s="130" t="s">
        <v>3680</v>
      </c>
      <c r="N7" s="164" t="s">
        <v>3996</v>
      </c>
    </row>
    <row r="8" spans="3:14" x14ac:dyDescent="0.3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3831</v>
      </c>
      <c r="J8" s="170" t="s">
        <v>3830</v>
      </c>
      <c r="K8" s="130" t="s">
        <v>8</v>
      </c>
      <c r="L8" s="130" t="s">
        <v>170</v>
      </c>
      <c r="N8" s="164" t="s">
        <v>3930</v>
      </c>
    </row>
    <row r="9" spans="3:14" x14ac:dyDescent="0.3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0" t="s">
        <v>3822</v>
      </c>
      <c r="J9" s="170" t="s">
        <v>3823</v>
      </c>
      <c r="K9" s="130" t="s">
        <v>4</v>
      </c>
      <c r="L9" s="130" t="s">
        <v>3681</v>
      </c>
      <c r="N9" s="164" t="s">
        <v>3800</v>
      </c>
    </row>
    <row r="10" spans="3:14" x14ac:dyDescent="0.3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3" t="s">
        <v>3897</v>
      </c>
      <c r="J10" s="170" t="s">
        <v>3898</v>
      </c>
      <c r="K10" s="130" t="s">
        <v>3980</v>
      </c>
      <c r="L10" s="130" t="s">
        <v>3687</v>
      </c>
      <c r="N10" s="164" t="s">
        <v>3801</v>
      </c>
    </row>
    <row r="11" spans="3:14" x14ac:dyDescent="0.3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3834</v>
      </c>
      <c r="J11" s="170" t="s">
        <v>3835</v>
      </c>
      <c r="K11" s="130" t="s">
        <v>3981</v>
      </c>
      <c r="N11" s="164" t="s">
        <v>3777</v>
      </c>
    </row>
    <row r="12" spans="3:14" x14ac:dyDescent="0.3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3833</v>
      </c>
      <c r="J12" s="170" t="s">
        <v>3832</v>
      </c>
      <c r="K12" s="130" t="s">
        <v>3959</v>
      </c>
      <c r="N12" s="164" t="s">
        <v>3802</v>
      </c>
    </row>
    <row r="13" spans="3:14" x14ac:dyDescent="0.3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3838</v>
      </c>
      <c r="J13" s="170" t="s">
        <v>3836</v>
      </c>
      <c r="K13" s="130" t="s">
        <v>3960</v>
      </c>
      <c r="N13" s="164" t="s">
        <v>3795</v>
      </c>
    </row>
    <row r="14" spans="3:14" x14ac:dyDescent="0.3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3938</v>
      </c>
      <c r="J14" s="170" t="s">
        <v>3939</v>
      </c>
      <c r="K14" s="130" t="s">
        <v>5</v>
      </c>
      <c r="N14" s="164" t="s">
        <v>3779</v>
      </c>
    </row>
    <row r="15" spans="3:14" x14ac:dyDescent="0.3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3828</v>
      </c>
      <c r="J15" s="170" t="s">
        <v>3829</v>
      </c>
      <c r="K15" s="130" t="s">
        <v>6</v>
      </c>
      <c r="N15" s="164" t="s">
        <v>3997</v>
      </c>
    </row>
    <row r="16" spans="3:14" x14ac:dyDescent="0.3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3706</v>
      </c>
      <c r="J16" s="170" t="s">
        <v>3707</v>
      </c>
      <c r="K16" s="130" t="s">
        <v>4004</v>
      </c>
      <c r="N16" s="164" t="s">
        <v>3998</v>
      </c>
    </row>
    <row r="17" spans="3:14" x14ac:dyDescent="0.3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3899</v>
      </c>
      <c r="J17" s="170" t="s">
        <v>3900</v>
      </c>
      <c r="K17" s="130" t="s">
        <v>4005</v>
      </c>
      <c r="N17" s="164" t="s">
        <v>3792</v>
      </c>
    </row>
    <row r="18" spans="3:14" x14ac:dyDescent="0.3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3843</v>
      </c>
      <c r="J18" s="170" t="s">
        <v>3844</v>
      </c>
      <c r="K18" s="130" t="s">
        <v>4006</v>
      </c>
      <c r="N18" s="164" t="s">
        <v>3781</v>
      </c>
    </row>
    <row r="19" spans="3:14" x14ac:dyDescent="0.3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3840</v>
      </c>
      <c r="J19" s="170" t="s">
        <v>3840</v>
      </c>
      <c r="K19" s="130" t="s">
        <v>3962</v>
      </c>
      <c r="N19" s="164" t="s">
        <v>3993</v>
      </c>
    </row>
    <row r="20" spans="3:14" x14ac:dyDescent="0.3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3846</v>
      </c>
      <c r="J20" s="170" t="s">
        <v>3845</v>
      </c>
      <c r="K20" s="130" t="s">
        <v>3961</v>
      </c>
      <c r="N20" s="164" t="s">
        <v>3999</v>
      </c>
    </row>
    <row r="21" spans="3:14" x14ac:dyDescent="0.3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3934</v>
      </c>
      <c r="J21" s="170" t="s">
        <v>3936</v>
      </c>
      <c r="K21" s="130" t="s">
        <v>9</v>
      </c>
      <c r="N21" s="164" t="s">
        <v>3793</v>
      </c>
    </row>
    <row r="22" spans="3:14" x14ac:dyDescent="0.3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3935</v>
      </c>
      <c r="J22" s="170" t="s">
        <v>3937</v>
      </c>
      <c r="K22" s="130" t="s">
        <v>7</v>
      </c>
      <c r="N22" s="164" t="s">
        <v>4000</v>
      </c>
    </row>
    <row r="23" spans="3:14" x14ac:dyDescent="0.3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3944</v>
      </c>
      <c r="J23" s="170" t="s">
        <v>3945</v>
      </c>
      <c r="N23" s="164" t="s">
        <v>3780</v>
      </c>
    </row>
    <row r="24" spans="3:14" x14ac:dyDescent="0.3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3710</v>
      </c>
      <c r="J24" s="170" t="s">
        <v>3711</v>
      </c>
      <c r="N24" s="164" t="s">
        <v>3776</v>
      </c>
    </row>
    <row r="25" spans="3:14" x14ac:dyDescent="0.3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3839</v>
      </c>
      <c r="J25" s="170" t="s">
        <v>3837</v>
      </c>
      <c r="N25" s="164" t="s">
        <v>4001</v>
      </c>
    </row>
    <row r="26" spans="3:14" x14ac:dyDescent="0.3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3903</v>
      </c>
      <c r="J26" s="170" t="s">
        <v>3904</v>
      </c>
      <c r="N26" s="164" t="s">
        <v>3775</v>
      </c>
    </row>
    <row r="27" spans="3:14" x14ac:dyDescent="0.3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3891</v>
      </c>
      <c r="J27" s="170" t="s">
        <v>3892</v>
      </c>
      <c r="N27" s="164" t="s">
        <v>3984</v>
      </c>
    </row>
    <row r="28" spans="3:14" x14ac:dyDescent="0.3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3901</v>
      </c>
      <c r="J28" s="170" t="s">
        <v>3902</v>
      </c>
      <c r="N28" s="164" t="s">
        <v>3794</v>
      </c>
    </row>
    <row r="29" spans="3:14" x14ac:dyDescent="0.3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3708</v>
      </c>
      <c r="J29" s="170" t="s">
        <v>3709</v>
      </c>
    </row>
    <row r="30" spans="3:14" x14ac:dyDescent="0.3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3958</v>
      </c>
      <c r="J30" s="170" t="s">
        <v>3957</v>
      </c>
    </row>
    <row r="31" spans="3:14" x14ac:dyDescent="0.3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3841</v>
      </c>
      <c r="J31" s="170" t="s">
        <v>3842</v>
      </c>
    </row>
    <row r="32" spans="3:14" x14ac:dyDescent="0.3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3702</v>
      </c>
      <c r="J32" s="170" t="s">
        <v>18</v>
      </c>
    </row>
    <row r="33" spans="3:10" x14ac:dyDescent="0.3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3712</v>
      </c>
      <c r="J33" s="170" t="s">
        <v>3712</v>
      </c>
    </row>
    <row r="34" spans="3:10" x14ac:dyDescent="0.3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3847</v>
      </c>
      <c r="J34" s="170" t="s">
        <v>3847</v>
      </c>
    </row>
    <row r="35" spans="3:10" x14ac:dyDescent="0.3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3713</v>
      </c>
      <c r="J35" s="170" t="s">
        <v>3714</v>
      </c>
    </row>
    <row r="36" spans="3:10" x14ac:dyDescent="0.3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3782</v>
      </c>
      <c r="J36" s="170" t="s">
        <v>3783</v>
      </c>
    </row>
    <row r="37" spans="3:10" x14ac:dyDescent="0.3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3967</v>
      </c>
      <c r="J37" s="170" t="s">
        <v>3968</v>
      </c>
    </row>
    <row r="38" spans="3:10" x14ac:dyDescent="0.3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3715</v>
      </c>
      <c r="J38" s="170" t="s">
        <v>3716</v>
      </c>
    </row>
    <row r="39" spans="3:10" x14ac:dyDescent="0.3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3717</v>
      </c>
      <c r="J39" s="170" t="s">
        <v>3718</v>
      </c>
    </row>
    <row r="40" spans="3:10" x14ac:dyDescent="0.3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3905</v>
      </c>
      <c r="J40" s="170" t="s">
        <v>3906</v>
      </c>
    </row>
    <row r="41" spans="3:10" x14ac:dyDescent="0.3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3907</v>
      </c>
      <c r="J41" s="170" t="s">
        <v>3908</v>
      </c>
    </row>
    <row r="42" spans="3:10" x14ac:dyDescent="0.3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0" t="s">
        <v>3719</v>
      </c>
      <c r="J42" s="170" t="s">
        <v>3720</v>
      </c>
    </row>
    <row r="43" spans="3:10" x14ac:dyDescent="0.3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3854</v>
      </c>
      <c r="J43" s="170" t="s">
        <v>3854</v>
      </c>
    </row>
    <row r="44" spans="3:10" x14ac:dyDescent="0.3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3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3" t="s">
        <v>3851</v>
      </c>
      <c r="J45" s="170" t="s">
        <v>3850</v>
      </c>
    </row>
    <row r="46" spans="3:10" x14ac:dyDescent="0.3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3721</v>
      </c>
      <c r="J46" s="170" t="s">
        <v>3722</v>
      </c>
    </row>
    <row r="47" spans="3:10" x14ac:dyDescent="0.3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3946</v>
      </c>
      <c r="J47" s="170" t="s">
        <v>3947</v>
      </c>
    </row>
    <row r="48" spans="3:10" x14ac:dyDescent="0.3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3974</v>
      </c>
      <c r="J48" s="170" t="s">
        <v>3975</v>
      </c>
    </row>
    <row r="49" spans="3:10" x14ac:dyDescent="0.3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0" t="s">
        <v>3698</v>
      </c>
      <c r="J49" s="170" t="s">
        <v>14</v>
      </c>
    </row>
    <row r="50" spans="3:10" x14ac:dyDescent="0.3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3723</v>
      </c>
      <c r="J50" s="170" t="s">
        <v>3724</v>
      </c>
    </row>
    <row r="51" spans="3:10" x14ac:dyDescent="0.3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3" t="s">
        <v>3879</v>
      </c>
      <c r="J51" s="170" t="s">
        <v>3880</v>
      </c>
    </row>
    <row r="52" spans="3:10" x14ac:dyDescent="0.3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3725</v>
      </c>
      <c r="J52" s="170" t="s">
        <v>3726</v>
      </c>
    </row>
    <row r="53" spans="3:10" x14ac:dyDescent="0.3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3774</v>
      </c>
      <c r="J53" s="170" t="s">
        <v>3771</v>
      </c>
    </row>
    <row r="54" spans="3:10" x14ac:dyDescent="0.3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3883</v>
      </c>
      <c r="J54" s="170" t="s">
        <v>3884</v>
      </c>
    </row>
    <row r="55" spans="3:10" x14ac:dyDescent="0.3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3940</v>
      </c>
      <c r="J55" s="170" t="s">
        <v>3941</v>
      </c>
    </row>
    <row r="56" spans="3:10" x14ac:dyDescent="0.3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3700</v>
      </c>
      <c r="J56" s="170" t="s">
        <v>16</v>
      </c>
    </row>
    <row r="57" spans="3:10" x14ac:dyDescent="0.3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3727</v>
      </c>
      <c r="J57" s="170" t="s">
        <v>3727</v>
      </c>
    </row>
    <row r="58" spans="3:10" x14ac:dyDescent="0.3">
      <c r="C58" s="131">
        <v>320</v>
      </c>
      <c r="D58" s="131" t="s">
        <v>105</v>
      </c>
      <c r="E58" s="131">
        <v>4</v>
      </c>
      <c r="F58" s="131" t="s">
        <v>3796</v>
      </c>
      <c r="G58" s="132" t="s">
        <v>1912</v>
      </c>
      <c r="H58" s="132"/>
      <c r="I58" s="170" t="s">
        <v>3767</v>
      </c>
      <c r="J58" s="170" t="s">
        <v>3768</v>
      </c>
    </row>
    <row r="59" spans="3:10" x14ac:dyDescent="0.3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3769</v>
      </c>
      <c r="J59" s="170" t="s">
        <v>3770</v>
      </c>
    </row>
    <row r="60" spans="3:10" x14ac:dyDescent="0.3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3909</v>
      </c>
      <c r="J60" s="170" t="s">
        <v>3910</v>
      </c>
    </row>
    <row r="61" spans="3:10" x14ac:dyDescent="0.3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3728</v>
      </c>
      <c r="J61" s="170" t="s">
        <v>3729</v>
      </c>
    </row>
    <row r="62" spans="3:10" x14ac:dyDescent="0.3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0" t="s">
        <v>3991</v>
      </c>
      <c r="J62" s="170" t="s">
        <v>3992</v>
      </c>
    </row>
    <row r="63" spans="3:10" x14ac:dyDescent="0.3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3697</v>
      </c>
      <c r="J63" s="170" t="s">
        <v>13</v>
      </c>
    </row>
    <row r="64" spans="3:10" x14ac:dyDescent="0.3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3911</v>
      </c>
      <c r="J64" s="170" t="s">
        <v>3912</v>
      </c>
    </row>
    <row r="65" spans="3:10" x14ac:dyDescent="0.3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3" t="s">
        <v>3893</v>
      </c>
      <c r="J65" s="170" t="s">
        <v>3855</v>
      </c>
    </row>
    <row r="66" spans="3:10" x14ac:dyDescent="0.3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3730</v>
      </c>
      <c r="J66" s="170" t="s">
        <v>3731</v>
      </c>
    </row>
    <row r="67" spans="3:10" x14ac:dyDescent="0.3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3694</v>
      </c>
      <c r="J67" s="170" t="s">
        <v>10</v>
      </c>
    </row>
    <row r="68" spans="3:10" x14ac:dyDescent="0.3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3695</v>
      </c>
      <c r="J68" s="170" t="s">
        <v>11</v>
      </c>
    </row>
    <row r="69" spans="3:10" x14ac:dyDescent="0.3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3976</v>
      </c>
      <c r="J69" s="170" t="s">
        <v>3977</v>
      </c>
    </row>
    <row r="70" spans="3:10" x14ac:dyDescent="0.3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0" t="s">
        <v>3696</v>
      </c>
      <c r="J70" s="170" t="s">
        <v>12</v>
      </c>
    </row>
    <row r="71" spans="3:10" x14ac:dyDescent="0.3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0" t="s">
        <v>3765</v>
      </c>
      <c r="J71" s="170" t="s">
        <v>3969</v>
      </c>
    </row>
    <row r="72" spans="3:10" x14ac:dyDescent="0.3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3913</v>
      </c>
      <c r="J72" s="170" t="s">
        <v>3914</v>
      </c>
    </row>
    <row r="73" spans="3:10" x14ac:dyDescent="0.3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0" t="s">
        <v>3972</v>
      </c>
      <c r="J73" s="170" t="s">
        <v>3973</v>
      </c>
    </row>
    <row r="74" spans="3:10" x14ac:dyDescent="0.3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0" t="s">
        <v>3887</v>
      </c>
      <c r="J74" s="170" t="s">
        <v>3888</v>
      </c>
    </row>
    <row r="75" spans="3:10" x14ac:dyDescent="0.3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2" t="s">
        <v>3766</v>
      </c>
      <c r="J75" s="170" t="s">
        <v>3732</v>
      </c>
    </row>
    <row r="76" spans="3:10" x14ac:dyDescent="0.3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2" t="s">
        <v>3948</v>
      </c>
      <c r="J76" s="170" t="s">
        <v>3949</v>
      </c>
    </row>
    <row r="77" spans="3:10" x14ac:dyDescent="0.3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3733</v>
      </c>
      <c r="J77" s="170" t="s">
        <v>3734</v>
      </c>
    </row>
    <row r="78" spans="3:10" x14ac:dyDescent="0.3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3" t="s">
        <v>3858</v>
      </c>
      <c r="J78" s="170" t="s">
        <v>3859</v>
      </c>
    </row>
    <row r="79" spans="3:10" x14ac:dyDescent="0.3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3" t="s">
        <v>3856</v>
      </c>
      <c r="J79" s="170" t="s">
        <v>3857</v>
      </c>
    </row>
    <row r="80" spans="3:10" x14ac:dyDescent="0.3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3" t="s">
        <v>3860</v>
      </c>
      <c r="J80" s="170" t="s">
        <v>3861</v>
      </c>
    </row>
    <row r="81" spans="3:10" x14ac:dyDescent="0.3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3" t="s">
        <v>3986</v>
      </c>
      <c r="J81" s="170" t="s">
        <v>3987</v>
      </c>
    </row>
    <row r="82" spans="3:10" x14ac:dyDescent="0.3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0" t="s">
        <v>3970</v>
      </c>
      <c r="J82" s="170" t="s">
        <v>3971</v>
      </c>
    </row>
    <row r="83" spans="3:10" x14ac:dyDescent="0.3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0" t="s">
        <v>3889</v>
      </c>
      <c r="J83" s="170" t="s">
        <v>3890</v>
      </c>
    </row>
    <row r="84" spans="3:10" x14ac:dyDescent="0.3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3703</v>
      </c>
      <c r="J84" s="170" t="s">
        <v>19</v>
      </c>
    </row>
    <row r="85" spans="3:10" x14ac:dyDescent="0.3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0" t="s">
        <v>3735</v>
      </c>
      <c r="J85" s="170" t="s">
        <v>3735</v>
      </c>
    </row>
    <row r="86" spans="3:10" x14ac:dyDescent="0.3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3978</v>
      </c>
      <c r="J86" s="170" t="s">
        <v>3979</v>
      </c>
    </row>
    <row r="87" spans="3:10" x14ac:dyDescent="0.3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3784</v>
      </c>
      <c r="J87" s="170" t="s">
        <v>3736</v>
      </c>
    </row>
    <row r="88" spans="3:10" x14ac:dyDescent="0.3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3989</v>
      </c>
      <c r="J88" s="170" t="s">
        <v>3990</v>
      </c>
    </row>
    <row r="89" spans="3:10" x14ac:dyDescent="0.3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3915</v>
      </c>
      <c r="J89" s="170" t="s">
        <v>3916</v>
      </c>
    </row>
    <row r="90" spans="3:10" x14ac:dyDescent="0.3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0" t="s">
        <v>3917</v>
      </c>
      <c r="J90" s="170" t="s">
        <v>3918</v>
      </c>
    </row>
    <row r="91" spans="3:10" x14ac:dyDescent="0.3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3" t="s">
        <v>3919</v>
      </c>
      <c r="J91" s="170" t="s">
        <v>3920</v>
      </c>
    </row>
    <row r="92" spans="3:10" x14ac:dyDescent="0.3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3862</v>
      </c>
      <c r="J92" s="170" t="s">
        <v>3863</v>
      </c>
    </row>
    <row r="93" spans="3:10" x14ac:dyDescent="0.3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0" t="s">
        <v>3885</v>
      </c>
      <c r="J93" s="170" t="s">
        <v>3886</v>
      </c>
    </row>
    <row r="94" spans="3:10" x14ac:dyDescent="0.3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3864</v>
      </c>
      <c r="J94" s="170" t="s">
        <v>3865</v>
      </c>
    </row>
    <row r="95" spans="3:10" x14ac:dyDescent="0.3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0" t="s">
        <v>3737</v>
      </c>
      <c r="J95" s="170" t="s">
        <v>3738</v>
      </c>
    </row>
    <row r="96" spans="3:10" x14ac:dyDescent="0.3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3921</v>
      </c>
      <c r="J96" s="170" t="s">
        <v>3922</v>
      </c>
    </row>
    <row r="97" spans="3:10" x14ac:dyDescent="0.3">
      <c r="C97" s="131">
        <v>736</v>
      </c>
      <c r="D97" s="131" t="s">
        <v>3789</v>
      </c>
      <c r="E97" s="131">
        <v>6</v>
      </c>
      <c r="F97" s="131" t="s">
        <v>280</v>
      </c>
      <c r="G97" s="132" t="s">
        <v>1951</v>
      </c>
      <c r="H97" s="132"/>
      <c r="I97" s="170" t="s">
        <v>3950</v>
      </c>
      <c r="J97" s="170" t="s">
        <v>3951</v>
      </c>
    </row>
    <row r="98" spans="3:10" x14ac:dyDescent="0.3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0" t="s">
        <v>3739</v>
      </c>
      <c r="J98" s="170" t="s">
        <v>3740</v>
      </c>
    </row>
    <row r="99" spans="3:10" x14ac:dyDescent="0.3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3866</v>
      </c>
      <c r="J99" s="170" t="s">
        <v>3923</v>
      </c>
    </row>
    <row r="100" spans="3:10" x14ac:dyDescent="0.3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0" t="s">
        <v>3772</v>
      </c>
      <c r="J100" s="170" t="s">
        <v>3773</v>
      </c>
    </row>
    <row r="101" spans="3:10" x14ac:dyDescent="0.3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3867</v>
      </c>
      <c r="J101" s="170" t="s">
        <v>3868</v>
      </c>
    </row>
    <row r="102" spans="3:10" x14ac:dyDescent="0.3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3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3869</v>
      </c>
      <c r="J103" s="170" t="s">
        <v>3870</v>
      </c>
    </row>
    <row r="104" spans="3:10" x14ac:dyDescent="0.3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3" t="s">
        <v>3871</v>
      </c>
      <c r="J104" s="170" t="s">
        <v>3924</v>
      </c>
    </row>
    <row r="105" spans="3:10" x14ac:dyDescent="0.3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0" t="s">
        <v>3699</v>
      </c>
      <c r="J105" s="170" t="s">
        <v>15</v>
      </c>
    </row>
    <row r="106" spans="3:10" x14ac:dyDescent="0.3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3741</v>
      </c>
      <c r="J106" s="170" t="s">
        <v>3742</v>
      </c>
    </row>
    <row r="107" spans="3:10" x14ac:dyDescent="0.3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3" t="s">
        <v>3878</v>
      </c>
      <c r="J107" s="170" t="s">
        <v>3877</v>
      </c>
    </row>
    <row r="108" spans="3:10" x14ac:dyDescent="0.3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3" t="s">
        <v>3876</v>
      </c>
      <c r="J108" s="170" t="s">
        <v>3876</v>
      </c>
    </row>
    <row r="109" spans="3:10" x14ac:dyDescent="0.3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3" t="s">
        <v>3925</v>
      </c>
      <c r="J109" s="170" t="s">
        <v>3926</v>
      </c>
    </row>
    <row r="110" spans="3:10" x14ac:dyDescent="0.3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3" t="s">
        <v>3927</v>
      </c>
      <c r="J110" s="170" t="s">
        <v>3928</v>
      </c>
    </row>
    <row r="111" spans="3:10" x14ac:dyDescent="0.3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3" t="s">
        <v>3952</v>
      </c>
      <c r="J111" s="170" t="s">
        <v>3953</v>
      </c>
    </row>
    <row r="112" spans="3:10" x14ac:dyDescent="0.3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3" t="s">
        <v>3963</v>
      </c>
      <c r="J112" s="170" t="s">
        <v>3964</v>
      </c>
    </row>
    <row r="113" spans="3:10" x14ac:dyDescent="0.3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71" t="s">
        <v>3872</v>
      </c>
      <c r="J113" s="170" t="s">
        <v>3873</v>
      </c>
    </row>
    <row r="114" spans="3:10" x14ac:dyDescent="0.3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71" t="s">
        <v>3874</v>
      </c>
      <c r="J114" s="170" t="s">
        <v>3875</v>
      </c>
    </row>
    <row r="115" spans="3:10" x14ac:dyDescent="0.3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70" t="s">
        <v>3693</v>
      </c>
      <c r="J115" s="170" t="s">
        <v>3748</v>
      </c>
    </row>
    <row r="116" spans="3:10" x14ac:dyDescent="0.3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70" t="s">
        <v>3701</v>
      </c>
      <c r="J116" s="170" t="s">
        <v>17</v>
      </c>
    </row>
    <row r="117" spans="3:10" x14ac:dyDescent="0.3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70" t="s">
        <v>3988</v>
      </c>
      <c r="J117" s="170" t="s">
        <v>3929</v>
      </c>
    </row>
    <row r="118" spans="3:10" x14ac:dyDescent="0.3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70" t="s">
        <v>3965</v>
      </c>
      <c r="J118" s="170" t="s">
        <v>3966</v>
      </c>
    </row>
    <row r="119" spans="3:10" x14ac:dyDescent="0.3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70" t="s">
        <v>3743</v>
      </c>
      <c r="J119" s="170" t="s">
        <v>3744</v>
      </c>
    </row>
    <row r="120" spans="3:10" x14ac:dyDescent="0.3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71" t="s">
        <v>3881</v>
      </c>
      <c r="J120" s="170" t="s">
        <v>3882</v>
      </c>
    </row>
    <row r="121" spans="3:10" x14ac:dyDescent="0.3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71"/>
      <c r="J121" s="164"/>
    </row>
    <row r="122" spans="3:10" x14ac:dyDescent="0.3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  <c r="I122" s="164"/>
      <c r="J122" s="164"/>
    </row>
    <row r="123" spans="3:10" x14ac:dyDescent="0.3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  <c r="I123" s="164"/>
      <c r="J123" s="164"/>
    </row>
    <row r="124" spans="3:10" x14ac:dyDescent="0.3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  <c r="I124" s="164"/>
      <c r="J124" s="164"/>
    </row>
    <row r="125" spans="3:10" x14ac:dyDescent="0.3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  <c r="I125" s="164"/>
      <c r="J125" s="164"/>
    </row>
    <row r="126" spans="3:10" x14ac:dyDescent="0.3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  <c r="I126" s="164"/>
      <c r="J126" s="164"/>
    </row>
    <row r="127" spans="3:10" x14ac:dyDescent="0.3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  <c r="I127" s="164"/>
      <c r="J127" s="164"/>
    </row>
    <row r="128" spans="3:10" x14ac:dyDescent="0.3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  <c r="I128" s="164"/>
      <c r="J128" s="164"/>
    </row>
    <row r="129" spans="3:10" x14ac:dyDescent="0.3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  <c r="I129" s="164"/>
      <c r="J129" s="164"/>
    </row>
    <row r="130" spans="3:10" x14ac:dyDescent="0.3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  <c r="I130" s="164"/>
      <c r="J130" s="164"/>
    </row>
    <row r="131" spans="3:10" x14ac:dyDescent="0.3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10" x14ac:dyDescent="0.3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10" x14ac:dyDescent="0.3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10" x14ac:dyDescent="0.3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10" x14ac:dyDescent="0.3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10" x14ac:dyDescent="0.3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10" x14ac:dyDescent="0.3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10" x14ac:dyDescent="0.3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10" x14ac:dyDescent="0.3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10" x14ac:dyDescent="0.3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10" x14ac:dyDescent="0.3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10" x14ac:dyDescent="0.3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10" x14ac:dyDescent="0.3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10" x14ac:dyDescent="0.3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3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3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3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3">
      <c r="C148" s="133"/>
      <c r="D148" s="132"/>
      <c r="E148" s="131">
        <v>3</v>
      </c>
      <c r="F148" s="131" t="s">
        <v>3797</v>
      </c>
      <c r="G148" s="132" t="s">
        <v>2002</v>
      </c>
      <c r="H148" s="132"/>
    </row>
    <row r="149" spans="3:8" x14ac:dyDescent="0.3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3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3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3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3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3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3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3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3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3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3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3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3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3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3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3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3">
      <c r="C165" s="133"/>
      <c r="D165" s="132"/>
      <c r="E165" s="131">
        <v>1</v>
      </c>
      <c r="F165" s="131" t="s">
        <v>3798</v>
      </c>
      <c r="G165" s="132" t="s">
        <v>2019</v>
      </c>
      <c r="H165" s="132"/>
    </row>
    <row r="166" spans="3:8" x14ac:dyDescent="0.3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3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3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3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3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3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3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3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3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3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3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3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3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3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3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3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3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3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3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3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3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3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3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3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3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3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3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3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3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3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3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3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3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3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3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3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3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3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3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3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3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3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3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3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3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3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3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3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3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3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3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3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3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3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3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3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3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3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3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3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3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3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3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3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3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3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3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3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3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3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3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3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3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3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3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3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3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3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3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3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3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3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3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3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3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3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3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3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3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3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3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3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3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3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3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3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3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3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3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3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3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3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3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3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3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3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3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3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3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3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3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3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3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3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3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3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3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3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3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3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3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3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3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3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3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3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3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3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3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3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3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3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3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3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3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3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3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3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3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3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3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3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3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3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3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3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3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3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3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3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3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3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3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3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3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3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3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3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3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3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3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3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3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3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3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3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3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3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3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3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3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3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3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3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3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3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3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3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3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3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3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3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3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3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3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3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3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3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3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3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3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3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3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3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3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3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3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3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3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3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3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3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3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3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3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3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3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3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3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3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3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3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3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3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3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3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3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3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3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3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3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3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3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3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3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3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3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3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3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3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3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3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3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3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3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3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3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3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3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3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3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3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3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3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3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3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3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3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3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3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3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3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3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3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3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3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3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3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3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3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3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3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3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3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3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3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3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3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3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3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3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3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3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3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3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3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3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3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3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3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3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3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3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3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3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3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3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3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3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3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3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3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3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3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3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3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3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3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3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3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3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3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3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3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3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3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3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3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3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3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3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3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3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3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3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3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3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3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3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3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3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3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3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3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3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3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3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3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3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3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3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3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3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3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3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3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3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3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3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3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3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3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3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3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3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3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3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3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3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3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3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3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3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3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3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3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3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3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3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3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3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3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3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3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3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3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3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3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3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3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3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3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3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3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3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3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3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3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3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3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3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3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3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3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3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3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3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3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3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3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3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3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3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3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3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3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3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3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3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3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3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3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3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3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3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3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3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3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3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3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3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3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3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3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3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3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3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3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3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3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3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3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3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3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3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3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3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3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3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3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3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3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3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3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3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3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3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3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3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3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3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3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3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3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3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3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3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3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3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3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3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3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3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3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3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3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3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3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3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3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3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3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3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3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3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3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3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3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3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3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3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3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3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3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3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3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3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3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3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3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3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3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3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3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3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3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3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3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3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3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3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3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3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3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3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3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3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3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3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3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3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3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3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3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3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3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3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3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3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3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3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3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3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3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3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3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3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3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3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3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3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3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3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3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3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3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3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3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3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3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3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3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3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3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3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3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3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3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3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3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3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3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3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3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3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3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3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3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3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3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3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3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3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3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3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3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3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3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3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3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3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3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3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3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3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3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3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3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3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3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3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3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3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3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3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3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3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3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3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3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3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3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3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3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3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3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3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3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3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3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3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3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3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3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3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3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3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3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3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3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3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3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3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3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3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3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3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3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3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3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3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3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3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3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3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3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3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3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3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3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3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3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3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3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3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3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3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3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3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3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3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3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3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3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3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3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3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3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3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3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3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3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3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3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3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3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3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3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3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3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3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3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3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3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3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3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3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3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3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3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3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3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3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3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3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3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3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3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3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3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3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3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3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3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3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3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3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3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3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3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3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3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3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3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3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3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3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3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3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3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3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3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3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3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3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3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3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3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3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3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3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3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3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3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3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3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3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3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3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3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3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3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3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3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3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3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3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3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3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3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3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3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3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3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3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3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3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3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3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3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3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3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3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3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3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3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3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3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3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3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3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3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3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3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3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3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3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3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3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3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3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3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3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3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3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3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3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3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3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3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3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3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3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3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3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3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3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3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3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3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3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3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3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3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3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3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3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3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3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3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3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3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3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3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3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3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3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3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3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3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3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3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3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3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3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3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3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3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3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3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3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3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3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3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3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3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3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3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3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3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3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3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3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3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3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3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3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3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3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3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3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3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3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3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3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3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3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3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3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3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3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3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3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3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3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3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3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3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3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3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3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3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3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3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3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3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3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3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3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3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3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3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3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3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3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3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3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3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3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3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3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3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3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3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3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3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3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3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3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3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3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3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3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3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3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3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3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3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3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3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3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3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3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3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3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3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3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3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3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3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3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3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3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3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3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3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3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3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3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3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3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3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3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3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3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3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3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3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3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3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3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3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3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3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3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3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3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3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3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3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3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3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3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3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3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3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3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3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3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3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3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3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3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3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3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3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3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3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3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3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3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3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3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3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3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3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3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3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3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3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3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3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3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3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3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3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3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3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3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3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3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3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3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3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3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3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3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3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3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3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3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3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3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3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3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3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3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3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3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3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3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3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3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3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3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3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3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3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3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3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3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3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3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3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3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3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3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3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3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3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3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3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3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3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3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3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3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3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3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3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3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3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3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3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3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3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3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3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3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3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3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3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3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3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3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3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3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3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3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3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3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3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3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3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3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3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3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3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3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3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3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3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3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3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3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3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3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3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3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3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3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3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3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3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3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3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3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3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3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3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3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3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3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3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3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3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3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3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3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3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3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3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3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3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3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3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3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3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3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3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3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3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3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3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3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3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3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3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3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3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3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3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3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3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3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3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3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3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3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3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3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3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3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3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3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3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3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3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3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3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3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3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3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3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3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3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3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3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3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3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3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3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3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3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3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3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3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3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3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3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3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3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3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3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3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3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3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3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3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3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3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3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3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3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3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3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3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3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3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3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3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3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3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3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3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3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3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3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3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3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3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3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3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3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3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3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3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3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3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3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3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3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3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3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3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3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3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3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3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3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3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3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3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3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3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3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3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3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3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3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3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3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3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3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3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3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3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3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3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3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3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3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3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3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3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3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3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3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3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3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3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3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3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3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3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3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3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3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3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3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3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3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3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3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3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3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3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3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3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3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3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3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3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3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3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3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3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3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3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3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3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3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3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3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3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3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3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3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3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3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3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3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3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3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3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3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3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3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3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3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3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3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3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3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3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3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3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3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3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3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3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3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3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3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3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3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3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3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3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3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3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3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3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3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3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3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3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3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3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3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3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3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3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3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3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3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3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3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3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3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3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3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3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3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3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3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3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3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3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3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3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3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3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3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3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3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3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3">
      <c r="C1483" s="133"/>
      <c r="D1483" s="132"/>
      <c r="E1483" s="131">
        <v>870</v>
      </c>
      <c r="F1483" s="131" t="s">
        <v>3817</v>
      </c>
      <c r="G1483" s="132" t="s">
        <v>3337</v>
      </c>
      <c r="H1483" s="132"/>
    </row>
    <row r="1484" spans="3:8" x14ac:dyDescent="0.3">
      <c r="C1484" s="133"/>
      <c r="D1484" s="132"/>
      <c r="E1484" s="131">
        <v>871</v>
      </c>
      <c r="F1484" s="131" t="s">
        <v>3818</v>
      </c>
      <c r="G1484" s="132" t="s">
        <v>3338</v>
      </c>
      <c r="H1484" s="132"/>
    </row>
    <row r="1485" spans="3:8" x14ac:dyDescent="0.3">
      <c r="C1485" s="133"/>
      <c r="D1485" s="132"/>
      <c r="E1485" s="131">
        <v>872</v>
      </c>
      <c r="F1485" s="131" t="s">
        <v>3819</v>
      </c>
      <c r="G1485" s="132" t="s">
        <v>3339</v>
      </c>
      <c r="H1485" s="132"/>
    </row>
    <row r="1486" spans="3:8" x14ac:dyDescent="0.3">
      <c r="C1486" s="133"/>
      <c r="D1486" s="132"/>
      <c r="E1486" s="131">
        <v>873</v>
      </c>
      <c r="F1486" s="131" t="s">
        <v>3820</v>
      </c>
      <c r="G1486" s="132" t="s">
        <v>3340</v>
      </c>
      <c r="H1486" s="132"/>
    </row>
    <row r="1487" spans="3:8" x14ac:dyDescent="0.3">
      <c r="C1487" s="133"/>
      <c r="D1487" s="132"/>
      <c r="E1487" s="131">
        <v>874</v>
      </c>
      <c r="F1487" s="131" t="s">
        <v>3803</v>
      </c>
      <c r="G1487" s="132" t="s">
        <v>3341</v>
      </c>
      <c r="H1487" s="132"/>
    </row>
    <row r="1488" spans="3:8" x14ac:dyDescent="0.3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3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3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3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3">
      <c r="C1492" s="133"/>
      <c r="D1492" s="132"/>
      <c r="E1492" s="131">
        <v>879</v>
      </c>
      <c r="F1492" s="131" t="s">
        <v>3804</v>
      </c>
      <c r="G1492" s="132" t="s">
        <v>3346</v>
      </c>
      <c r="H1492" s="132"/>
    </row>
    <row r="1493" spans="3:8" x14ac:dyDescent="0.3">
      <c r="C1493" s="133"/>
      <c r="D1493" s="132"/>
      <c r="E1493" s="131">
        <v>880</v>
      </c>
      <c r="F1493" s="131" t="s">
        <v>3805</v>
      </c>
      <c r="G1493" s="132" t="s">
        <v>3347</v>
      </c>
      <c r="H1493" s="132"/>
    </row>
    <row r="1494" spans="3:8" x14ac:dyDescent="0.3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3">
      <c r="C1495" s="133"/>
      <c r="D1495" s="132"/>
      <c r="E1495" s="131">
        <v>883</v>
      </c>
      <c r="F1495" s="131" t="s">
        <v>3806</v>
      </c>
      <c r="G1495" s="132" t="s">
        <v>3349</v>
      </c>
      <c r="H1495" s="132"/>
    </row>
    <row r="1496" spans="3:8" x14ac:dyDescent="0.3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3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3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3">
      <c r="C1499" s="133"/>
      <c r="D1499" s="132"/>
      <c r="E1499" s="131">
        <v>887</v>
      </c>
      <c r="F1499" s="131" t="s">
        <v>3807</v>
      </c>
      <c r="G1499" s="132" t="s">
        <v>3353</v>
      </c>
      <c r="H1499" s="132"/>
    </row>
    <row r="1500" spans="3:8" x14ac:dyDescent="0.3">
      <c r="C1500" s="133"/>
      <c r="D1500" s="132"/>
      <c r="E1500" s="131">
        <v>888</v>
      </c>
      <c r="F1500" s="131" t="s">
        <v>3808</v>
      </c>
      <c r="G1500" s="132" t="s">
        <v>3354</v>
      </c>
      <c r="H1500" s="132"/>
    </row>
    <row r="1501" spans="3:8" x14ac:dyDescent="0.3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3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3">
      <c r="C1503" s="133"/>
      <c r="D1503" s="132"/>
      <c r="E1503" s="131">
        <v>891</v>
      </c>
      <c r="F1503" s="131" t="s">
        <v>3809</v>
      </c>
      <c r="G1503" s="132" t="s">
        <v>3357</v>
      </c>
      <c r="H1503" s="132"/>
    </row>
    <row r="1504" spans="3:8" x14ac:dyDescent="0.3">
      <c r="C1504" s="133"/>
      <c r="D1504" s="132"/>
      <c r="E1504" s="131">
        <v>900</v>
      </c>
      <c r="F1504" s="131" t="s">
        <v>3810</v>
      </c>
      <c r="G1504" s="132" t="s">
        <v>3358</v>
      </c>
      <c r="H1504" s="132"/>
    </row>
    <row r="1505" spans="3:8" x14ac:dyDescent="0.3">
      <c r="C1505" s="133"/>
      <c r="D1505" s="132"/>
      <c r="E1505" s="131">
        <v>901</v>
      </c>
      <c r="F1505" s="131" t="s">
        <v>3811</v>
      </c>
      <c r="G1505" s="132" t="s">
        <v>3359</v>
      </c>
      <c r="H1505" s="132"/>
    </row>
    <row r="1506" spans="3:8" x14ac:dyDescent="0.3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3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3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3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3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3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3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3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3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3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3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3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3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3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3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3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3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3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3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3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3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3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3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3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3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3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3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3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3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3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3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3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3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3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3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3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3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3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3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3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3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3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3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3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3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3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3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3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3">
      <c r="C1554" s="133"/>
      <c r="D1554" s="132"/>
      <c r="E1554" s="131">
        <v>872</v>
      </c>
      <c r="F1554" s="131" t="s">
        <v>3812</v>
      </c>
      <c r="G1554" s="132" t="s">
        <v>3408</v>
      </c>
      <c r="H1554" s="132"/>
    </row>
    <row r="1555" spans="3:8" x14ac:dyDescent="0.3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3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3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3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3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3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3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3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3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3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3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3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3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3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3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3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3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3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3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3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3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3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3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3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3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3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3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3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3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3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3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3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3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3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3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3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3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3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3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3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3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3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3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3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3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3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3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3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3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3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3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3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3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3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3">
      <c r="C1609" s="133"/>
      <c r="D1609" s="132"/>
      <c r="E1609" s="131">
        <v>814</v>
      </c>
      <c r="F1609" s="131" t="s">
        <v>3813</v>
      </c>
      <c r="G1609" s="132" t="s">
        <v>3463</v>
      </c>
      <c r="H1609" s="132"/>
    </row>
    <row r="1610" spans="3:8" x14ac:dyDescent="0.3">
      <c r="C1610" s="133"/>
      <c r="D1610" s="132"/>
      <c r="E1610" s="131">
        <v>815</v>
      </c>
      <c r="F1610" s="131" t="s">
        <v>3814</v>
      </c>
      <c r="G1610" s="132" t="s">
        <v>3464</v>
      </c>
      <c r="H1610" s="132"/>
    </row>
    <row r="1611" spans="3:8" x14ac:dyDescent="0.3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3">
      <c r="C1612" s="133"/>
      <c r="D1612" s="132"/>
      <c r="E1612" s="131">
        <v>868</v>
      </c>
      <c r="F1612" s="131" t="s">
        <v>3815</v>
      </c>
      <c r="G1612" s="132" t="s">
        <v>3466</v>
      </c>
      <c r="H1612" s="132"/>
    </row>
    <row r="1613" spans="3:8" x14ac:dyDescent="0.3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3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3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3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3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3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3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3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3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3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3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3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3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3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3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3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3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3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3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3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3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3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3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3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3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3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3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3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3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3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3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3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3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3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3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3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3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3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3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3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3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3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3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3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3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3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3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3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3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3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3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3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3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3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3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3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3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3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3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3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3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3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3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3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3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3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3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3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3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3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3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3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3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3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3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3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3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3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3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3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3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3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3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3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3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3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3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3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3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3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3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3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3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3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3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3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3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3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3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3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3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3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3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3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3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3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3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3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3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3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3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3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3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3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3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3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3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3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3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3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3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3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3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3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3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3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3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3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3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3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3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3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3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3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3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3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3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3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3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3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3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3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3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3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3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3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3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3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3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3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3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3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3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3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3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3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3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3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3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3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3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3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3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3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3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3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3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3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3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3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3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3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3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3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3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3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3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3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3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3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3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3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3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3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3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3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3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3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3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3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3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3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3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3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3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3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3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3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3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3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3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3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3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3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3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Planilha1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Usuário</cp:lastModifiedBy>
  <cp:lastPrinted>2016-06-08T13:21:24Z</cp:lastPrinted>
  <dcterms:created xsi:type="dcterms:W3CDTF">2014-12-09T12:52:40Z</dcterms:created>
  <dcterms:modified xsi:type="dcterms:W3CDTF">2024-02-27T17:15:52Z</dcterms:modified>
</cp:coreProperties>
</file>